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15300" windowHeight="9528"/>
  </bookViews>
  <sheets>
    <sheet name="Sheet1" sheetId="1" r:id="rId1"/>
    <sheet name="Sheet2" sheetId="2" r:id="rId2"/>
    <sheet name="Sheet3" sheetId="3" r:id="rId3"/>
  </sheets>
  <calcPr calcId="144525" calcMode="manual" calcCompleted="0" calcOnSave="0"/>
</workbook>
</file>

<file path=xl/calcChain.xml><?xml version="1.0" encoding="utf-8"?>
<calcChain xmlns="http://schemas.openxmlformats.org/spreadsheetml/2006/main">
  <c r="L5" i="1" l="1"/>
  <c r="L4" i="1"/>
  <c r="L3" i="1"/>
  <c r="L2" i="1"/>
  <c r="L1" i="1"/>
  <c r="K5" i="1"/>
  <c r="K4" i="1"/>
  <c r="K3" i="1"/>
  <c r="K2" i="1"/>
  <c r="K1" i="1"/>
  <c r="J5" i="1"/>
  <c r="J4" i="1"/>
  <c r="J3" i="1"/>
  <c r="J2" i="1"/>
  <c r="J1" i="1"/>
  <c r="E5" i="1"/>
  <c r="E4" i="1"/>
  <c r="E3" i="1"/>
  <c r="E2" i="1"/>
  <c r="E1" i="1"/>
  <c r="M7" i="1" l="1"/>
  <c r="L62" i="1"/>
  <c r="L99" i="1"/>
  <c r="L74" i="1"/>
  <c r="L32" i="1"/>
  <c r="L66" i="1"/>
  <c r="L98" i="1"/>
  <c r="L106" i="1"/>
  <c r="L97" i="1"/>
  <c r="L24" i="1"/>
  <c r="L61" i="1"/>
  <c r="L63" i="1"/>
  <c r="L14" i="1"/>
  <c r="L59" i="1"/>
  <c r="L96" i="1"/>
  <c r="L42" i="1"/>
  <c r="L52" i="1"/>
  <c r="L105" i="1"/>
  <c r="L56" i="1"/>
  <c r="L95" i="1"/>
  <c r="L94" i="1"/>
  <c r="L60" i="1"/>
  <c r="L71" i="1"/>
  <c r="L93" i="1"/>
  <c r="L68" i="1"/>
  <c r="L67" i="1"/>
  <c r="L47" i="1"/>
  <c r="L72" i="1"/>
  <c r="L73" i="1"/>
  <c r="L58" i="1"/>
  <c r="L70" i="1"/>
  <c r="L45" i="1"/>
  <c r="L92" i="1"/>
  <c r="L91" i="1"/>
  <c r="L90" i="1"/>
  <c r="L77" i="1"/>
  <c r="L89" i="1"/>
  <c r="L88" i="1"/>
  <c r="L44" i="1"/>
  <c r="L104" i="1"/>
  <c r="L78" i="1"/>
  <c r="L87" i="1"/>
  <c r="L86" i="1"/>
  <c r="L85" i="1"/>
  <c r="L103" i="1"/>
  <c r="L21" i="1"/>
  <c r="L30" i="1"/>
  <c r="L84" i="1"/>
  <c r="L76" i="1"/>
  <c r="L51" i="1"/>
  <c r="L83" i="1"/>
  <c r="L15" i="1"/>
  <c r="L102" i="1"/>
  <c r="L13" i="1"/>
  <c r="L11" i="1"/>
  <c r="L65" i="1"/>
  <c r="L82" i="1"/>
  <c r="L75" i="1"/>
  <c r="L12" i="1"/>
  <c r="L35" i="1"/>
  <c r="L41" i="1"/>
  <c r="L69" i="1"/>
  <c r="L101" i="1"/>
  <c r="L33" i="1"/>
  <c r="L29" i="1"/>
  <c r="L7" i="1"/>
  <c r="L57" i="1"/>
  <c r="L39" i="1"/>
  <c r="L64" i="1"/>
  <c r="L16" i="1"/>
  <c r="L34" i="1"/>
  <c r="L54" i="1"/>
  <c r="L17" i="1"/>
  <c r="L81" i="1"/>
  <c r="L31" i="1"/>
  <c r="L53" i="1"/>
  <c r="L80" i="1"/>
  <c r="L100" i="1"/>
  <c r="L26" i="1"/>
  <c r="L38" i="1"/>
  <c r="L10" i="1"/>
  <c r="L50" i="1"/>
  <c r="L36" i="1"/>
  <c r="L27" i="1"/>
  <c r="L40" i="1"/>
  <c r="L20" i="1"/>
  <c r="L79" i="1"/>
  <c r="L49" i="1"/>
  <c r="L28" i="1"/>
  <c r="L8" i="1"/>
  <c r="L18" i="1"/>
  <c r="L37" i="1"/>
  <c r="L48" i="1"/>
  <c r="L55" i="1"/>
  <c r="L43" i="1"/>
  <c r="L19" i="1"/>
  <c r="L9" i="1"/>
  <c r="L23" i="1"/>
  <c r="L46" i="1"/>
  <c r="L25" i="1"/>
  <c r="L22" i="1"/>
</calcChain>
</file>

<file path=xl/sharedStrings.xml><?xml version="1.0" encoding="utf-8"?>
<sst xmlns="http://schemas.openxmlformats.org/spreadsheetml/2006/main" count="673" uniqueCount="325">
  <si>
    <t>NASDAQ CM</t>
  </si>
  <si>
    <t>BDSI</t>
  </si>
  <si>
    <t>BIODELIVERY SCIE</t>
  </si>
  <si>
    <t>09060J106</t>
  </si>
  <si>
    <t>PHARM PREPS</t>
  </si>
  <si>
    <t>EDSSHT</t>
  </si>
  <si>
    <t>SHORT</t>
  </si>
  <si>
    <t>NASDAQ GS</t>
  </si>
  <si>
    <t>HEV</t>
  </si>
  <si>
    <t>ENER1 INC</t>
  </si>
  <si>
    <t>29267A203</t>
  </si>
  <si>
    <t>MISC ELEC EQUI</t>
  </si>
  <si>
    <t>YRCW</t>
  </si>
  <si>
    <t>YRC WORLDWIDE IN</t>
  </si>
  <si>
    <t>TRK EXCPT LOCL</t>
  </si>
  <si>
    <t>BWEN</t>
  </si>
  <si>
    <t>BROADWIND ENERGY</t>
  </si>
  <si>
    <t>11161T108</t>
  </si>
  <si>
    <t>NONFERR FOUND</t>
  </si>
  <si>
    <t>RXII</t>
  </si>
  <si>
    <t>GALENA BIOPHARMA</t>
  </si>
  <si>
    <t>FEED</t>
  </si>
  <si>
    <t>AGFEED INDUSTRIE</t>
  </si>
  <si>
    <t>00846L101</t>
  </si>
  <si>
    <t>AGR PROD LVSTK</t>
  </si>
  <si>
    <t>NASDAQ GM</t>
  </si>
  <si>
    <t>BIOD</t>
  </si>
  <si>
    <t>BIODEL INC</t>
  </si>
  <si>
    <t>09064M105</t>
  </si>
  <si>
    <t>ALTI</t>
  </si>
  <si>
    <t>ALTAIR NANOTECHN</t>
  </si>
  <si>
    <t>INORG PIGMENT</t>
  </si>
  <si>
    <t>SOMX</t>
  </si>
  <si>
    <t>SOMAXON PHARMACE</t>
  </si>
  <si>
    <t>FTWR</t>
  </si>
  <si>
    <t>FIBERTOWER CORP</t>
  </si>
  <si>
    <t>31567R209</t>
  </si>
  <si>
    <t>RADIOPHONE COM</t>
  </si>
  <si>
    <t>ENER</t>
  </si>
  <si>
    <t>ENERGY CONV DEV</t>
  </si>
  <si>
    <t>SEMICONDUCTORS</t>
  </si>
  <si>
    <t>STXS</t>
  </si>
  <si>
    <t>STEREOTAXIS INC</t>
  </si>
  <si>
    <t>85916J102</t>
  </si>
  <si>
    <t>ELECTROMD EQUI</t>
  </si>
  <si>
    <t>MVIS</t>
  </si>
  <si>
    <t>MICROVISION INC</t>
  </si>
  <si>
    <t>ELEC COMP NEC</t>
  </si>
  <si>
    <t>NYSE Amex</t>
  </si>
  <si>
    <t>ANX</t>
  </si>
  <si>
    <t>ADVENTRX PHARMAC</t>
  </si>
  <si>
    <t>00764X202</t>
  </si>
  <si>
    <t>QTWW</t>
  </si>
  <si>
    <t>QUANTUM FUEL SYS</t>
  </si>
  <si>
    <t>ELEC APPAR NEC</t>
  </si>
  <si>
    <t>OPTT</t>
  </si>
  <si>
    <t>OCEAN POWER TECH</t>
  </si>
  <si>
    <t>HVY CONSTR NEC</t>
  </si>
  <si>
    <t>PIP</t>
  </si>
  <si>
    <t>PHARMATHENE INC</t>
  </si>
  <si>
    <t>71714G102</t>
  </si>
  <si>
    <t>HOME HEALTH</t>
  </si>
  <si>
    <t>FCEL</t>
  </si>
  <si>
    <t>FUELCELL ENERGY</t>
  </si>
  <si>
    <t>35952H106</t>
  </si>
  <si>
    <t>PRIMRY BATTERY</t>
  </si>
  <si>
    <t>XOMA</t>
  </si>
  <si>
    <t>XOMA LTD</t>
  </si>
  <si>
    <t>#N/A N/A</t>
  </si>
  <si>
    <t>New York</t>
  </si>
  <si>
    <t>HOV</t>
  </si>
  <si>
    <t>HOVNANIAN ENT-A</t>
  </si>
  <si>
    <t>OPERATIVE BLDR</t>
  </si>
  <si>
    <t>CTIC</t>
  </si>
  <si>
    <t>CELL THERAPEUTIC</t>
  </si>
  <si>
    <t>EK</t>
  </si>
  <si>
    <t>EASTMAN KODAK</t>
  </si>
  <si>
    <t>PHOTOG EQUIP</t>
  </si>
  <si>
    <t>ADES</t>
  </si>
  <si>
    <t>ADA-ES INC</t>
  </si>
  <si>
    <t>CHEM PROD MISC</t>
  </si>
  <si>
    <t>MBLX</t>
  </si>
  <si>
    <t>METABOLIX INC</t>
  </si>
  <si>
    <t>MISC PLASTICS</t>
  </si>
  <si>
    <t>ASTM</t>
  </si>
  <si>
    <t>AASTROM BIOSCIEN</t>
  </si>
  <si>
    <t>00253U305</t>
  </si>
  <si>
    <t>APRI</t>
  </si>
  <si>
    <t>APRICUS BIOSCIEN</t>
  </si>
  <si>
    <t>03832V109</t>
  </si>
  <si>
    <t>CLSN</t>
  </si>
  <si>
    <t>CELSION CORP</t>
  </si>
  <si>
    <t>15117N305</t>
  </si>
  <si>
    <t>BPAX</t>
  </si>
  <si>
    <t>BIOSANTE PHARMA</t>
  </si>
  <si>
    <t>09065V203</t>
  </si>
  <si>
    <t>BIOLOG PROD</t>
  </si>
  <si>
    <t>MNKD</t>
  </si>
  <si>
    <t>MANNKIND CORP</t>
  </si>
  <si>
    <t>56400P201</t>
  </si>
  <si>
    <t>RPTP</t>
  </si>
  <si>
    <t>RAPTOR PHARMACEU</t>
  </si>
  <si>
    <t>75382F106</t>
  </si>
  <si>
    <t>AONE</t>
  </si>
  <si>
    <t>A123 SYSTEMS INC</t>
  </si>
  <si>
    <t>03739T108</t>
  </si>
  <si>
    <t>SVNT</t>
  </si>
  <si>
    <t>SAVIENT PHARMACE</t>
  </si>
  <si>
    <t>80517Q100</t>
  </si>
  <si>
    <t>ATPG</t>
  </si>
  <si>
    <t>ATP OIL &amp; GAS</t>
  </si>
  <si>
    <t>00208J108</t>
  </si>
  <si>
    <t>CRUDE PETR/NG</t>
  </si>
  <si>
    <t>GDP</t>
  </si>
  <si>
    <t>GOODRICH PETRO</t>
  </si>
  <si>
    <t>DEXO</t>
  </si>
  <si>
    <t>DEX ONE CORP</t>
  </si>
  <si>
    <t>25212W100</t>
  </si>
  <si>
    <t>ADVERTISING</t>
  </si>
  <si>
    <t>GMR</t>
  </si>
  <si>
    <t>GENERAL MARITIME</t>
  </si>
  <si>
    <t>FORGN SEA FRGT</t>
  </si>
  <si>
    <t>BQI</t>
  </si>
  <si>
    <t>OILSANDS QUEST I</t>
  </si>
  <si>
    <t>BLDR</t>
  </si>
  <si>
    <t>BUILDERS FIRSTSO</t>
  </si>
  <si>
    <t>12008R107</t>
  </si>
  <si>
    <t>LUMB OTH MTRLS</t>
  </si>
  <si>
    <t>GOK</t>
  </si>
  <si>
    <t>GEOKINETICS INC</t>
  </si>
  <si>
    <t>OIL/GAS EXPL</t>
  </si>
  <si>
    <t>NSPH</t>
  </si>
  <si>
    <t>NANOSPHERE INC</t>
  </si>
  <si>
    <t>63009F105</t>
  </si>
  <si>
    <t>SURG/MED INST</t>
  </si>
  <si>
    <t>CYTK</t>
  </si>
  <si>
    <t>CYTOKINETICS INC</t>
  </si>
  <si>
    <t>23282W100</t>
  </si>
  <si>
    <t>ANDS</t>
  </si>
  <si>
    <t>ANADYS PHARMACEU</t>
  </si>
  <si>
    <t>03252Q408</t>
  </si>
  <si>
    <t>LODE</t>
  </si>
  <si>
    <t>COMSTOCK MINING</t>
  </si>
  <si>
    <t>GOLD ORE</t>
  </si>
  <si>
    <t>TAT</t>
  </si>
  <si>
    <t>TRANSATLANTIC PE</t>
  </si>
  <si>
    <t>VRML</t>
  </si>
  <si>
    <t>VERMILLION INC</t>
  </si>
  <si>
    <t>92407M206</t>
  </si>
  <si>
    <t>ANALYT INSTR</t>
  </si>
  <si>
    <t>STEM</t>
  </si>
  <si>
    <t>STEMCELLS INC</t>
  </si>
  <si>
    <t>85857R204</t>
  </si>
  <si>
    <t>INSM</t>
  </si>
  <si>
    <t>INSMED INC</t>
  </si>
  <si>
    <t>COML RESEARCH</t>
  </si>
  <si>
    <t>GIGM</t>
  </si>
  <si>
    <t>GIGAMEDIA LTD</t>
  </si>
  <si>
    <t>INFO RETR SVC</t>
  </si>
  <si>
    <t>PLUG</t>
  </si>
  <si>
    <t>PLUG POWER INC</t>
  </si>
  <si>
    <t>72919P202</t>
  </si>
  <si>
    <t>ELECTRIC SVC</t>
  </si>
  <si>
    <t>AIQ</t>
  </si>
  <si>
    <t>ALLIANCE HEALTHC</t>
  </si>
  <si>
    <t>MED LABS</t>
  </si>
  <si>
    <t>ACMR</t>
  </si>
  <si>
    <t>AC MOORE ARTS</t>
  </si>
  <si>
    <t>00086T103</t>
  </si>
  <si>
    <t>HOBBY SHOPS</t>
  </si>
  <si>
    <t>SKY</t>
  </si>
  <si>
    <t>SKYLINE CORP</t>
  </si>
  <si>
    <t>MOBILE HOMES</t>
  </si>
  <si>
    <t>LXRX</t>
  </si>
  <si>
    <t>LEXICON PHARMACE</t>
  </si>
  <si>
    <t>CWTR</t>
  </si>
  <si>
    <t>COLDWATER CREEK</t>
  </si>
  <si>
    <t>WOM APPRL STOR</t>
  </si>
  <si>
    <t>HTCH</t>
  </si>
  <si>
    <t>HUTCHINSON TECH</t>
  </si>
  <si>
    <t>PPHM</t>
  </si>
  <si>
    <t>PEREGRINE PHARMA</t>
  </si>
  <si>
    <t>DIAG SUBSTANCE</t>
  </si>
  <si>
    <t>ZLCS</t>
  </si>
  <si>
    <t>ZALICUS INC</t>
  </si>
  <si>
    <t>98887C105</t>
  </si>
  <si>
    <t>PSUN</t>
  </si>
  <si>
    <t>PAC SUNWEAR CAL</t>
  </si>
  <si>
    <t>RETAIL APPAREL</t>
  </si>
  <si>
    <t>HW</t>
  </si>
  <si>
    <t>HEADWATERS INC</t>
  </si>
  <si>
    <t>42210P102</t>
  </si>
  <si>
    <t>PETR/COAL NEC</t>
  </si>
  <si>
    <t>DSCO</t>
  </si>
  <si>
    <t>DISCOVERY LABS</t>
  </si>
  <si>
    <t>ALTH</t>
  </si>
  <si>
    <t>ALLOS THERAPEUT</t>
  </si>
  <si>
    <t>OREX</t>
  </si>
  <si>
    <t>OREXIGEN THERAPE</t>
  </si>
  <si>
    <t>BMTI</t>
  </si>
  <si>
    <t>BIOMIMETIC THERA</t>
  </si>
  <si>
    <t>09064X101</t>
  </si>
  <si>
    <t>ARC</t>
  </si>
  <si>
    <t>AMERICAN REPRO</t>
  </si>
  <si>
    <t>MAIL/COPY/STNO</t>
  </si>
  <si>
    <t>ZGNX</t>
  </si>
  <si>
    <t>ZOGENIX INC</t>
  </si>
  <si>
    <t>98978L105</t>
  </si>
  <si>
    <t>VTNC</t>
  </si>
  <si>
    <t>VITRAN CORP INC</t>
  </si>
  <si>
    <t>ARR FRGT TRANS</t>
  </si>
  <si>
    <t>PACB</t>
  </si>
  <si>
    <t>PACIFIC BIOSCIEN</t>
  </si>
  <si>
    <t>69404D108</t>
  </si>
  <si>
    <t>AHC</t>
  </si>
  <si>
    <t>AH BELO CORP-A</t>
  </si>
  <si>
    <t>NEWSPAPER PUBL</t>
  </si>
  <si>
    <t>SNTA</t>
  </si>
  <si>
    <t>SYNTA PHARMACEUT</t>
  </si>
  <si>
    <t>87162T206</t>
  </si>
  <si>
    <t>GEVO</t>
  </si>
  <si>
    <t>GEVO INC</t>
  </si>
  <si>
    <t>N.A.</t>
  </si>
  <si>
    <t>ZLC</t>
  </si>
  <si>
    <t>ZALE CORP</t>
  </si>
  <si>
    <t>JEWELRY STORE</t>
  </si>
  <si>
    <t>BCRX</t>
  </si>
  <si>
    <t>BIOCRYST PHARM</t>
  </si>
  <si>
    <t>09058V103</t>
  </si>
  <si>
    <t>VVTV</t>
  </si>
  <si>
    <t>VALUEVISION ME-A</t>
  </si>
  <si>
    <t>92047K107</t>
  </si>
  <si>
    <t>CATALOG SALES</t>
  </si>
  <si>
    <t>FALC</t>
  </si>
  <si>
    <t>FALCONSTOR SOFTW</t>
  </si>
  <si>
    <t>PREPAKG SOFTW</t>
  </si>
  <si>
    <t>THQI</t>
  </si>
  <si>
    <t>THQ INC</t>
  </si>
  <si>
    <t>ANTH</t>
  </si>
  <si>
    <t>ANTHERA PHARMACE</t>
  </si>
  <si>
    <t>03674U102</t>
  </si>
  <si>
    <t>AVNW</t>
  </si>
  <si>
    <t>AVIAT NETWORKS I</t>
  </si>
  <si>
    <t>05366Y102</t>
  </si>
  <si>
    <t>RADIO/TV EQUIP</t>
  </si>
  <si>
    <t>AUTH</t>
  </si>
  <si>
    <t>AUTHENTEC INC</t>
  </si>
  <si>
    <t>ARNA</t>
  </si>
  <si>
    <t>ARENA PHARMACEUT</t>
  </si>
  <si>
    <t>COCO</t>
  </si>
  <si>
    <t>CORINTHIAN COLLE</t>
  </si>
  <si>
    <t>EDUC SERVICES</t>
  </si>
  <si>
    <t>DVR</t>
  </si>
  <si>
    <t>CAL DIVE INTERNA</t>
  </si>
  <si>
    <t>12802T101</t>
  </si>
  <si>
    <t>OIL/NG SVS NEC</t>
  </si>
  <si>
    <t>AMRI</t>
  </si>
  <si>
    <t>ALBANY MOLECULAR</t>
  </si>
  <si>
    <t>FARM</t>
  </si>
  <si>
    <t>FARMER BROS CO</t>
  </si>
  <si>
    <t>MISC FOOD PREP</t>
  </si>
  <si>
    <t>GMXR</t>
  </si>
  <si>
    <t>GMX RESOURCES</t>
  </si>
  <si>
    <t>38011M108</t>
  </si>
  <si>
    <t>ISTA</t>
  </si>
  <si>
    <t>ISTA PHARMACEUTI</t>
  </si>
  <si>
    <t>45031X204</t>
  </si>
  <si>
    <t>KSWS</t>
  </si>
  <si>
    <t>K-SWISS INC-A</t>
  </si>
  <si>
    <t>FOOTWEAR</t>
  </si>
  <si>
    <t>GNOM</t>
  </si>
  <si>
    <t>COMPLETE GENOMIC</t>
  </si>
  <si>
    <t>20454K104</t>
  </si>
  <si>
    <t>ZIOP</t>
  </si>
  <si>
    <t>ZIOPHARM ONCOLOG</t>
  </si>
  <si>
    <t>98973P101</t>
  </si>
  <si>
    <t>FURX</t>
  </si>
  <si>
    <t>FURIEX PHARMACEU</t>
  </si>
  <si>
    <t>36106P101</t>
  </si>
  <si>
    <t>AMSC</t>
  </si>
  <si>
    <t>AMER SUPERCONDTR</t>
  </si>
  <si>
    <t>MOTOR/GENERATR</t>
  </si>
  <si>
    <t>SWHC</t>
  </si>
  <si>
    <t>SMITH &amp; WESSON H</t>
  </si>
  <si>
    <t>ORDNANCE</t>
  </si>
  <si>
    <t>CKEC</t>
  </si>
  <si>
    <t>CARMIKE CINEMAS</t>
  </si>
  <si>
    <t>THEATERS</t>
  </si>
  <si>
    <t>GERN</t>
  </si>
  <si>
    <t>GERON CORP</t>
  </si>
  <si>
    <t>FSS</t>
  </si>
  <si>
    <t>FED SIGNAL CORP</t>
  </si>
  <si>
    <t>INDL MACH NEC</t>
  </si>
  <si>
    <t>MYRX</t>
  </si>
  <si>
    <t>MYREXIS INC</t>
  </si>
  <si>
    <t>62856H107</t>
  </si>
  <si>
    <t>RTIX</t>
  </si>
  <si>
    <t>RTI BIOLOGICS</t>
  </si>
  <si>
    <t>74975N105</t>
  </si>
  <si>
    <t>SURG APPLIANCE</t>
  </si>
  <si>
    <t>OCNF</t>
  </si>
  <si>
    <t>OCEANFREIGHT INC</t>
  </si>
  <si>
    <t>LIZ</t>
  </si>
  <si>
    <t>LIZ CLAIBORNE</t>
  </si>
  <si>
    <t>WOMEN'S OUTR</t>
  </si>
  <si>
    <t>LEAP</t>
  </si>
  <si>
    <t>LEAP WIRELESS</t>
  </si>
  <si>
    <t>FORM</t>
  </si>
  <si>
    <t>FORMFACTOR INC</t>
  </si>
  <si>
    <t>Primary Exchange</t>
  </si>
  <si>
    <t>Ticker</t>
  </si>
  <si>
    <t>Name</t>
  </si>
  <si>
    <t>CUSIP</t>
  </si>
  <si>
    <t>Market Cap</t>
  </si>
  <si>
    <t>SIC</t>
  </si>
  <si>
    <t>SYSTEM</t>
  </si>
  <si>
    <t>rank</t>
  </si>
  <si>
    <t>SIDE</t>
  </si>
  <si>
    <t>Short Rate</t>
  </si>
  <si>
    <t>NA</t>
  </si>
  <si>
    <t>Estimated T Costs (bps)</t>
  </si>
  <si>
    <t>Rough T-Cost Estimate One Way (One Month Hold,bps)</t>
  </si>
  <si>
    <t>Average of Tradable</t>
  </si>
  <si>
    <t>Std Dev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</si>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</sst>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0" fontId="0" fillId="0" borderId="0" xfId="1" applyNumberFormat="1" applyFont="1"/>
    <xf numFmtId="0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K5" sqref="K5"/>
    </sheetView>
  </sheetViews>
  <sheetFormatPr defaultRowHeight="14.4" x14ac:dyDescent="0.3"/>
  <cols>
    <col min="1" max="1" width="16.109375" bestFit="1" customWidth="1"/>
    <col min="2" max="2" width="6.88671875" bestFit="1" customWidth="1"/>
    <col min="3" max="3" width="19.6640625" bestFit="1" customWidth="1"/>
    <col min="4" max="4" width="12" bestFit="1" customWidth="1"/>
    <col min="5" max="5" width="15.6640625" bestFit="1" customWidth="1"/>
    <col min="6" max="6" width="17.33203125" bestFit="1" customWidth="1"/>
    <col min="10" max="10" width="15.6640625" bestFit="1" customWidth="1"/>
    <col min="11" max="11" width="20.6640625" bestFit="1" customWidth="1"/>
    <col min="12" max="12" width="48.33203125" bestFit="1" customWidth="1"/>
    <col min="13" max="13" width="18.109375" bestFit="1" customWidth="1"/>
  </cols>
  <sheetData>
    <row r="1" spans="1:13" x14ac:dyDescent="0.3">
      <c r="A1" s="5">
        <v>0.25</v>
      </c>
      <c r="E1" s="7">
        <f ca="1">PERCENTILE(E$7:E$106,0.25)</f>
        <v>59973934</v>
      </c>
      <c r="J1" s="9">
        <f ca="1">PERCENTILE(J$7:J$106,0.25)</f>
        <v>-6.1920000000000002</v>
      </c>
      <c r="K1" s="8">
        <f ca="1">PERCENTILE(K$7:K$106,0.25)</f>
        <v>62.258724420739185</v>
      </c>
      <c r="L1" s="7" t="e">
        <f ca="1">PERCENTILE(L$7:L$106,0.25)</f>
        <v>#VALUE!</v>
      </c>
    </row>
    <row r="2" spans="1:13" x14ac:dyDescent="0.3">
      <c r="A2" s="5">
        <v>0.5</v>
      </c>
      <c r="E2" s="7">
        <f ca="1">PERCENTILE(E$7:E$106,0.5)</f>
        <v>102798348</v>
      </c>
      <c r="J2" s="9">
        <f ca="1">PERCENTILE(J$7:J$106,0.5)</f>
        <v>-1.498</v>
      </c>
      <c r="K2" s="8">
        <f ca="1">PERCENTILE(K$7:K$106,0.5)</f>
        <v>80.883167659247448</v>
      </c>
      <c r="L2" s="7" t="e">
        <f ca="1">PERCENTILE(L$7:L$106,0.5)</f>
        <v>#VALUE!</v>
      </c>
    </row>
    <row r="3" spans="1:13" x14ac:dyDescent="0.3">
      <c r="A3" s="5">
        <v>0.75</v>
      </c>
      <c r="E3" s="7">
        <f ca="1">PERCENTILE(E$7:E$106,0.75)</f>
        <v>180852076</v>
      </c>
      <c r="J3" s="9">
        <f ca="1">PERCENTILE(J$7:J$106,0.75)</f>
        <v>-0.57199999999999995</v>
      </c>
      <c r="K3" s="8">
        <f ca="1">PERCENTILE(K$7:K$106,0.75)</f>
        <v>111.55603649976109</v>
      </c>
      <c r="L3" s="7" t="e">
        <f ca="1">PERCENTILE(L$7:L$106,0.75)</f>
        <v>#VALUE!</v>
      </c>
    </row>
    <row r="4" spans="1:13" x14ac:dyDescent="0.3">
      <c r="A4" s="6" t="s">
        <v>324</v>
      </c>
      <c r="E4" s="7">
        <f ca="1">AVERAGE(E$7:E$106)</f>
        <v>139951867.63999999</v>
      </c>
      <c r="J4" s="9">
        <f ca="1">AVERAGE(J$7:J$106)</f>
        <v>-8.5896774193548406</v>
      </c>
      <c r="K4" s="8">
        <f ca="1">AVERAGE(K$7:K$106)</f>
        <v>89.928954497158884</v>
      </c>
      <c r="L4" s="7" t="e">
        <f ca="1">AVERAGE(L$7:L$106)</f>
        <v>#VALUE!</v>
      </c>
    </row>
    <row r="5" spans="1:13" x14ac:dyDescent="0.3">
      <c r="A5" s="6" t="s">
        <v>323</v>
      </c>
      <c r="E5" s="7">
        <f ca="1">STDEV(E$7:E$106)</f>
        <v>113265923.45519543</v>
      </c>
      <c r="J5" s="9">
        <f ca="1">STDEV(J$7:J$106)</f>
        <v>18.894757392370764</v>
      </c>
      <c r="K5" s="8">
        <f ca="1">STDEV(K$7:K$106)</f>
        <v>39.058880714889305</v>
      </c>
      <c r="L5" s="7" t="e">
        <f ca="1">STDEV(L$7:L$106)</f>
        <v>#VALUE!</v>
      </c>
    </row>
    <row r="6" spans="1:13" ht="15" thickBot="1" x14ac:dyDescent="0.35">
      <c r="A6" s="1" t="s">
        <v>309</v>
      </c>
      <c r="B6" s="1" t="s">
        <v>310</v>
      </c>
      <c r="C6" s="1" t="s">
        <v>311</v>
      </c>
      <c r="D6" s="2" t="s">
        <v>312</v>
      </c>
      <c r="E6" s="1" t="s">
        <v>313</v>
      </c>
      <c r="F6" s="1" t="s">
        <v>314</v>
      </c>
      <c r="G6" s="1" t="s">
        <v>315</v>
      </c>
      <c r="H6" s="1" t="s">
        <v>316</v>
      </c>
      <c r="I6" s="3" t="s">
        <v>317</v>
      </c>
      <c r="J6" s="3" t="s">
        <v>318</v>
      </c>
      <c r="K6" s="3" t="s">
        <v>320</v>
      </c>
      <c r="L6" s="3" t="s">
        <v>321</v>
      </c>
      <c r="M6" s="4" t="s">
        <v>322</v>
      </c>
    </row>
    <row r="7" spans="1:13" x14ac:dyDescent="0.3">
      <c r="A7" t="s">
        <v>25</v>
      </c>
      <c r="B7" t="s">
        <v>97</v>
      </c>
      <c r="C7" t="s">
        <v>98</v>
      </c>
      <c r="D7" t="s">
        <v>99</v>
      </c>
      <c r="E7" s="7">
        <v>455772288</v>
      </c>
      <c r="F7" t="s">
        <v>4</v>
      </c>
      <c r="G7" t="s">
        <v>5</v>
      </c>
      <c r="H7">
        <v>36</v>
      </c>
      <c r="I7" t="s">
        <v>6</v>
      </c>
      <c r="J7">
        <v>-105.755</v>
      </c>
      <c r="K7">
        <v>48.387949439595246</v>
      </c>
      <c r="L7">
        <f ca="1">(-1*J7/12*100/2)+K7</f>
        <v>489.03378277292859</v>
      </c>
      <c r="M7">
        <f ca="1">AVERAGE(L7:L29,L31:L44,L46:L54,L56:L62,L64:L67,L69:L89,L91:L99,L101:L106)</f>
        <v>123.80841035032603</v>
      </c>
    </row>
    <row r="8" spans="1:13" x14ac:dyDescent="0.3">
      <c r="A8" t="s">
        <v>25</v>
      </c>
      <c r="B8" t="s">
        <v>52</v>
      </c>
      <c r="C8" t="s">
        <v>53</v>
      </c>
      <c r="D8">
        <v>7.4765000000000007E+212</v>
      </c>
      <c r="E8" s="7">
        <v>37600248</v>
      </c>
      <c r="F8" t="s">
        <v>54</v>
      </c>
      <c r="G8" t="s">
        <v>5</v>
      </c>
      <c r="H8">
        <v>12</v>
      </c>
      <c r="I8" t="s">
        <v>6</v>
      </c>
      <c r="J8">
        <v>-87.817999999999998</v>
      </c>
      <c r="K8">
        <v>105.94650317828724</v>
      </c>
      <c r="L8">
        <f ca="1">(-1*J8/12*100/2)+K8</f>
        <v>471.85483651162053</v>
      </c>
    </row>
    <row r="9" spans="1:13" x14ac:dyDescent="0.3">
      <c r="A9" t="s">
        <v>0</v>
      </c>
      <c r="B9" t="s">
        <v>19</v>
      </c>
      <c r="C9" t="s">
        <v>20</v>
      </c>
      <c r="D9">
        <v>363256108</v>
      </c>
      <c r="E9" s="7">
        <v>35688780</v>
      </c>
      <c r="F9" t="s">
        <v>4</v>
      </c>
      <c r="G9" t="s">
        <v>5</v>
      </c>
      <c r="H9">
        <v>5</v>
      </c>
      <c r="I9" t="s">
        <v>6</v>
      </c>
      <c r="J9">
        <v>-86.634</v>
      </c>
      <c r="K9">
        <v>154.50655708736946</v>
      </c>
      <c r="L9">
        <f ca="1">(-1*J9/12*100/2)+K9</f>
        <v>515.48155708736954</v>
      </c>
    </row>
    <row r="10" spans="1:13" x14ac:dyDescent="0.3">
      <c r="A10" t="s">
        <v>0</v>
      </c>
      <c r="B10" t="s">
        <v>84</v>
      </c>
      <c r="C10" t="s">
        <v>85</v>
      </c>
      <c r="D10" t="s">
        <v>86</v>
      </c>
      <c r="E10" s="7">
        <v>88451768</v>
      </c>
      <c r="F10" t="s">
        <v>4</v>
      </c>
      <c r="G10" t="s">
        <v>5</v>
      </c>
      <c r="H10">
        <v>21</v>
      </c>
      <c r="I10" t="s">
        <v>6</v>
      </c>
      <c r="J10">
        <v>-72.004999999999995</v>
      </c>
      <c r="K10">
        <v>66.242919856958778</v>
      </c>
      <c r="L10">
        <f ca="1">(-1*J10/12*100/2)+K10</f>
        <v>366.26375319029211</v>
      </c>
    </row>
    <row r="11" spans="1:13" x14ac:dyDescent="0.3">
      <c r="A11" t="s">
        <v>0</v>
      </c>
      <c r="B11" t="s">
        <v>32</v>
      </c>
      <c r="C11" t="s">
        <v>33</v>
      </c>
      <c r="D11">
        <v>834453102</v>
      </c>
      <c r="E11" s="7">
        <v>43422248</v>
      </c>
      <c r="F11" t="s">
        <v>4</v>
      </c>
      <c r="G11" t="s">
        <v>5</v>
      </c>
      <c r="H11">
        <v>47</v>
      </c>
      <c r="I11" t="s">
        <v>6</v>
      </c>
      <c r="J11">
        <v>-46.012</v>
      </c>
      <c r="K11">
        <v>149.61886459101686</v>
      </c>
      <c r="L11">
        <f ca="1">(-1*J11/12*100/2)+K11</f>
        <v>341.33553125768356</v>
      </c>
    </row>
    <row r="12" spans="1:13" x14ac:dyDescent="0.3">
      <c r="A12" t="s">
        <v>0</v>
      </c>
      <c r="B12" t="s">
        <v>87</v>
      </c>
      <c r="C12" t="s">
        <v>88</v>
      </c>
      <c r="D12" t="s">
        <v>89</v>
      </c>
      <c r="E12" s="7">
        <v>81690088</v>
      </c>
      <c r="F12" t="s">
        <v>4</v>
      </c>
      <c r="G12" t="s">
        <v>5</v>
      </c>
      <c r="H12">
        <v>43</v>
      </c>
      <c r="I12" t="s">
        <v>6</v>
      </c>
      <c r="J12">
        <v>-26.875</v>
      </c>
      <c r="K12">
        <v>63.027332104402973</v>
      </c>
      <c r="L12">
        <f ca="1">(-1*J12/12*100/2)+K12</f>
        <v>175.00649877106963</v>
      </c>
    </row>
    <row r="13" spans="1:13" x14ac:dyDescent="0.3">
      <c r="A13" t="s">
        <v>48</v>
      </c>
      <c r="B13" t="s">
        <v>58</v>
      </c>
      <c r="C13" t="s">
        <v>59</v>
      </c>
      <c r="D13" t="s">
        <v>60</v>
      </c>
      <c r="E13" s="7">
        <v>82476896</v>
      </c>
      <c r="F13" t="s">
        <v>61</v>
      </c>
      <c r="G13" t="s">
        <v>5</v>
      </c>
      <c r="H13">
        <v>48</v>
      </c>
      <c r="I13" t="s">
        <v>6</v>
      </c>
      <c r="J13">
        <v>-26.681000000000001</v>
      </c>
      <c r="K13">
        <v>97.143606258388601</v>
      </c>
      <c r="L13">
        <f ca="1">(-1*J13/12*100/2)+K13</f>
        <v>208.31443959172194</v>
      </c>
    </row>
    <row r="14" spans="1:13" x14ac:dyDescent="0.3">
      <c r="A14" t="s">
        <v>7</v>
      </c>
      <c r="B14" t="s">
        <v>38</v>
      </c>
      <c r="C14" t="s">
        <v>39</v>
      </c>
      <c r="D14">
        <v>292659109</v>
      </c>
      <c r="E14" s="7">
        <v>27167660</v>
      </c>
      <c r="F14" t="s">
        <v>40</v>
      </c>
      <c r="G14" t="s">
        <v>5</v>
      </c>
      <c r="H14">
        <v>89</v>
      </c>
      <c r="I14" t="s">
        <v>6</v>
      </c>
      <c r="J14">
        <v>-25.216999999999999</v>
      </c>
      <c r="K14">
        <v>141.76313730171614</v>
      </c>
      <c r="L14">
        <f ca="1">(-1*J14/12*100/2)+K14</f>
        <v>246.83397063504947</v>
      </c>
    </row>
    <row r="15" spans="1:13" x14ac:dyDescent="0.3">
      <c r="A15" t="s">
        <v>69</v>
      </c>
      <c r="B15" t="s">
        <v>70</v>
      </c>
      <c r="C15" t="s">
        <v>71</v>
      </c>
      <c r="D15">
        <v>442487203</v>
      </c>
      <c r="E15" s="7">
        <v>136097296</v>
      </c>
      <c r="F15" t="s">
        <v>72</v>
      </c>
      <c r="G15" t="s">
        <v>5</v>
      </c>
      <c r="H15">
        <v>50</v>
      </c>
      <c r="I15" t="s">
        <v>6</v>
      </c>
      <c r="J15">
        <v>-23.864999999999998</v>
      </c>
      <c r="K15">
        <v>87.624732974614403</v>
      </c>
      <c r="L15">
        <f ca="1">(-1*J15/12*100/2)+K15</f>
        <v>187.0622329746144</v>
      </c>
    </row>
    <row r="16" spans="1:13" x14ac:dyDescent="0.3">
      <c r="A16" t="s">
        <v>7</v>
      </c>
      <c r="B16" t="s">
        <v>103</v>
      </c>
      <c r="C16" t="s">
        <v>104</v>
      </c>
      <c r="D16" t="s">
        <v>105</v>
      </c>
      <c r="E16" s="7">
        <v>422198784</v>
      </c>
      <c r="F16" t="s">
        <v>11</v>
      </c>
      <c r="G16" t="s">
        <v>5</v>
      </c>
      <c r="H16">
        <v>32</v>
      </c>
      <c r="I16" t="s">
        <v>6</v>
      </c>
      <c r="J16">
        <v>-22.616</v>
      </c>
      <c r="K16">
        <v>44.772111542654969</v>
      </c>
      <c r="L16">
        <f ca="1">(-1*J16/12*100/2)+K16</f>
        <v>139.0054448759883</v>
      </c>
    </row>
    <row r="17" spans="1:12" x14ac:dyDescent="0.3">
      <c r="A17" t="s">
        <v>7</v>
      </c>
      <c r="B17" t="s">
        <v>21</v>
      </c>
      <c r="C17" t="s">
        <v>22</v>
      </c>
      <c r="D17" t="s">
        <v>23</v>
      </c>
      <c r="E17" s="7">
        <v>46229472</v>
      </c>
      <c r="F17" t="s">
        <v>24</v>
      </c>
      <c r="G17" t="s">
        <v>5</v>
      </c>
      <c r="H17">
        <v>29</v>
      </c>
      <c r="I17" t="s">
        <v>6</v>
      </c>
      <c r="J17">
        <v>-21.192</v>
      </c>
      <c r="K17">
        <v>154.30985665660879</v>
      </c>
      <c r="L17">
        <f ca="1">(-1*J17/12*100/2)+K17</f>
        <v>242.60985665660877</v>
      </c>
    </row>
    <row r="18" spans="1:12" x14ac:dyDescent="0.3">
      <c r="A18" t="s">
        <v>48</v>
      </c>
      <c r="B18" t="s">
        <v>49</v>
      </c>
      <c r="C18" t="s">
        <v>50</v>
      </c>
      <c r="D18" t="s">
        <v>51</v>
      </c>
      <c r="E18" s="7">
        <v>25407080</v>
      </c>
      <c r="F18" t="s">
        <v>4</v>
      </c>
      <c r="G18" t="s">
        <v>5</v>
      </c>
      <c r="H18">
        <v>11</v>
      </c>
      <c r="I18" t="s">
        <v>6</v>
      </c>
      <c r="J18">
        <v>-18.225999999999999</v>
      </c>
      <c r="K18">
        <v>112.15216478171709</v>
      </c>
      <c r="L18">
        <f ca="1">(-1*J18/12*100/2)+K18</f>
        <v>188.09383144838375</v>
      </c>
    </row>
    <row r="19" spans="1:12" x14ac:dyDescent="0.3">
      <c r="A19" t="s">
        <v>0</v>
      </c>
      <c r="B19" t="s">
        <v>90</v>
      </c>
      <c r="C19" t="s">
        <v>91</v>
      </c>
      <c r="D19" t="s">
        <v>92</v>
      </c>
      <c r="E19" s="7">
        <v>73853768</v>
      </c>
      <c r="F19" t="s">
        <v>44</v>
      </c>
      <c r="G19" t="s">
        <v>5</v>
      </c>
      <c r="H19">
        <v>6</v>
      </c>
      <c r="I19" t="s">
        <v>6</v>
      </c>
      <c r="J19">
        <v>-17.463999999999999</v>
      </c>
      <c r="K19">
        <v>54.144589059368748</v>
      </c>
      <c r="L19">
        <f ca="1">(-1*J19/12*100/2)+K19</f>
        <v>126.91125572603539</v>
      </c>
    </row>
    <row r="20" spans="1:12" x14ac:dyDescent="0.3">
      <c r="A20" t="s">
        <v>0</v>
      </c>
      <c r="B20" t="s">
        <v>100</v>
      </c>
      <c r="C20" t="s">
        <v>101</v>
      </c>
      <c r="D20" t="s">
        <v>102</v>
      </c>
      <c r="E20" s="7">
        <v>219643504</v>
      </c>
      <c r="F20" t="s">
        <v>4</v>
      </c>
      <c r="G20" t="s">
        <v>5</v>
      </c>
      <c r="H20">
        <v>16</v>
      </c>
      <c r="I20" t="s">
        <v>6</v>
      </c>
      <c r="J20">
        <v>-16.053000000000001</v>
      </c>
      <c r="K20">
        <v>48.047769293419648</v>
      </c>
      <c r="L20">
        <f ca="1">(-1*J20/12*100/2)+K20</f>
        <v>114.93526929341965</v>
      </c>
    </row>
    <row r="21" spans="1:12" x14ac:dyDescent="0.3">
      <c r="A21" t="s">
        <v>0</v>
      </c>
      <c r="B21" t="s">
        <v>78</v>
      </c>
      <c r="C21" t="s">
        <v>79</v>
      </c>
      <c r="D21">
        <v>5208103</v>
      </c>
      <c r="E21" s="7">
        <v>116116200</v>
      </c>
      <c r="F21" t="s">
        <v>80</v>
      </c>
      <c r="G21" t="s">
        <v>5</v>
      </c>
      <c r="H21">
        <v>56</v>
      </c>
      <c r="I21" t="s">
        <v>6</v>
      </c>
      <c r="J21">
        <v>-15.105</v>
      </c>
      <c r="K21">
        <v>68.188842457632902</v>
      </c>
      <c r="L21">
        <f ca="1">(-1*J21/12*100/2)+K21</f>
        <v>131.12634245763292</v>
      </c>
    </row>
    <row r="22" spans="1:12" x14ac:dyDescent="0.3">
      <c r="A22" t="s">
        <v>25</v>
      </c>
      <c r="B22" t="s">
        <v>45</v>
      </c>
      <c r="C22" t="s">
        <v>46</v>
      </c>
      <c r="D22">
        <v>594960106</v>
      </c>
      <c r="E22" s="7">
        <v>81199504</v>
      </c>
      <c r="F22" t="s">
        <v>47</v>
      </c>
      <c r="G22" t="s">
        <v>5</v>
      </c>
      <c r="H22">
        <v>1</v>
      </c>
      <c r="I22" t="s">
        <v>6</v>
      </c>
      <c r="J22">
        <v>-14.185</v>
      </c>
      <c r="K22">
        <v>117.28366537419613</v>
      </c>
      <c r="L22">
        <f ca="1">(-1*J22/12*100/2)+K22</f>
        <v>176.3878320408628</v>
      </c>
    </row>
    <row r="23" spans="1:12" x14ac:dyDescent="0.3">
      <c r="A23" t="s">
        <v>0</v>
      </c>
      <c r="B23" t="s">
        <v>29</v>
      </c>
      <c r="C23" t="s">
        <v>30</v>
      </c>
      <c r="D23">
        <v>21373204</v>
      </c>
      <c r="E23" s="7">
        <v>88204656</v>
      </c>
      <c r="F23" t="s">
        <v>31</v>
      </c>
      <c r="G23" t="s">
        <v>5</v>
      </c>
      <c r="H23">
        <v>4</v>
      </c>
      <c r="I23" t="s">
        <v>6</v>
      </c>
      <c r="J23">
        <v>-14.087999999999999</v>
      </c>
      <c r="K23">
        <v>152.25808333475615</v>
      </c>
      <c r="L23">
        <f ca="1">(-1*J23/12*100/2)+K23</f>
        <v>210.95808333475614</v>
      </c>
    </row>
    <row r="24" spans="1:12" x14ac:dyDescent="0.3">
      <c r="A24" t="s">
        <v>25</v>
      </c>
      <c r="B24" t="s">
        <v>55</v>
      </c>
      <c r="C24" t="s">
        <v>56</v>
      </c>
      <c r="D24">
        <v>674870308</v>
      </c>
      <c r="E24" s="7">
        <v>36901260</v>
      </c>
      <c r="F24" t="s">
        <v>57</v>
      </c>
      <c r="G24" t="s">
        <v>5</v>
      </c>
      <c r="H24">
        <v>92</v>
      </c>
      <c r="I24" t="s">
        <v>6</v>
      </c>
      <c r="J24">
        <v>-13.134</v>
      </c>
      <c r="K24">
        <v>98.175287129439639</v>
      </c>
      <c r="L24">
        <f ca="1">(-1*J24/12*100/2)+K24</f>
        <v>152.90028712943965</v>
      </c>
    </row>
    <row r="25" spans="1:12" x14ac:dyDescent="0.3">
      <c r="A25" t="s">
        <v>7</v>
      </c>
      <c r="B25" t="s">
        <v>12</v>
      </c>
      <c r="C25" t="s">
        <v>13</v>
      </c>
      <c r="D25">
        <v>984249300</v>
      </c>
      <c r="E25" s="7">
        <v>101468000</v>
      </c>
      <c r="F25" t="s">
        <v>14</v>
      </c>
      <c r="G25" t="s">
        <v>5</v>
      </c>
      <c r="H25">
        <v>2</v>
      </c>
      <c r="I25" t="s">
        <v>6</v>
      </c>
      <c r="J25">
        <v>-12.366</v>
      </c>
      <c r="K25">
        <v>170.50400036676353</v>
      </c>
      <c r="L25">
        <f ca="1">(-1*J25/12*100/2)+K25</f>
        <v>222.02900036676354</v>
      </c>
    </row>
    <row r="26" spans="1:12" x14ac:dyDescent="0.3">
      <c r="A26" t="s">
        <v>25</v>
      </c>
      <c r="B26" t="s">
        <v>93</v>
      </c>
      <c r="C26" t="s">
        <v>94</v>
      </c>
      <c r="D26" t="s">
        <v>95</v>
      </c>
      <c r="E26" s="7">
        <v>256497600</v>
      </c>
      <c r="F26" t="s">
        <v>96</v>
      </c>
      <c r="G26" t="s">
        <v>5</v>
      </c>
      <c r="H26">
        <v>23</v>
      </c>
      <c r="I26" t="s">
        <v>6</v>
      </c>
      <c r="J26">
        <v>-9.6219999999999999</v>
      </c>
      <c r="K26">
        <v>50.014721071702965</v>
      </c>
      <c r="L26">
        <f ca="1">(-1*J26/12*100/2)+K26</f>
        <v>90.106387738369619</v>
      </c>
    </row>
    <row r="27" spans="1:12" x14ac:dyDescent="0.3">
      <c r="A27" t="s">
        <v>0</v>
      </c>
      <c r="B27" t="s">
        <v>73</v>
      </c>
      <c r="C27" t="s">
        <v>74</v>
      </c>
      <c r="D27">
        <v>150934602</v>
      </c>
      <c r="E27" s="7">
        <v>217950704</v>
      </c>
      <c r="F27" t="s">
        <v>4</v>
      </c>
      <c r="G27" t="s">
        <v>5</v>
      </c>
      <c r="H27">
        <v>18</v>
      </c>
      <c r="I27" t="s">
        <v>6</v>
      </c>
      <c r="J27">
        <v>-8.4930000000000003</v>
      </c>
      <c r="K27">
        <v>82.518478266158013</v>
      </c>
      <c r="L27">
        <f ca="1">(-1*J27/12*100/2)+K27</f>
        <v>117.90597826615802</v>
      </c>
    </row>
    <row r="28" spans="1:12" x14ac:dyDescent="0.3">
      <c r="A28" t="s">
        <v>25</v>
      </c>
      <c r="B28" t="s">
        <v>26</v>
      </c>
      <c r="C28" t="s">
        <v>27</v>
      </c>
      <c r="D28" t="s">
        <v>28</v>
      </c>
      <c r="E28" s="7">
        <v>26216980</v>
      </c>
      <c r="F28" t="s">
        <v>4</v>
      </c>
      <c r="G28" t="s">
        <v>5</v>
      </c>
      <c r="H28">
        <v>13</v>
      </c>
      <c r="I28" t="s">
        <v>6</v>
      </c>
      <c r="J28">
        <v>-7.6520000000000001</v>
      </c>
      <c r="K28">
        <v>153.93365483445419</v>
      </c>
      <c r="L28">
        <f ca="1">(-1*J28/12*100/2)+K28</f>
        <v>185.81698816778751</v>
      </c>
    </row>
    <row r="29" spans="1:12" x14ac:dyDescent="0.3">
      <c r="A29" t="s">
        <v>25</v>
      </c>
      <c r="B29" t="s">
        <v>66</v>
      </c>
      <c r="C29" t="s">
        <v>67</v>
      </c>
      <c r="D29" t="s">
        <v>68</v>
      </c>
      <c r="E29" s="7">
        <v>58597480</v>
      </c>
      <c r="F29" t="s">
        <v>4</v>
      </c>
      <c r="G29" t="s">
        <v>5</v>
      </c>
      <c r="H29">
        <v>37</v>
      </c>
      <c r="I29" t="s">
        <v>6</v>
      </c>
      <c r="J29">
        <v>-7.1559999999999997</v>
      </c>
      <c r="K29">
        <v>93.458858406081617</v>
      </c>
      <c r="L29">
        <f ca="1">(-1*J29/12*100/2)+K29</f>
        <v>123.27552507274828</v>
      </c>
    </row>
    <row r="30" spans="1:12" x14ac:dyDescent="0.3">
      <c r="A30" t="s">
        <v>25</v>
      </c>
      <c r="B30" t="s">
        <v>106</v>
      </c>
      <c r="C30" t="s">
        <v>107</v>
      </c>
      <c r="D30" t="s">
        <v>108</v>
      </c>
      <c r="E30" s="7">
        <v>274168288</v>
      </c>
      <c r="F30" t="s">
        <v>4</v>
      </c>
      <c r="G30" t="s">
        <v>5</v>
      </c>
      <c r="H30">
        <v>55</v>
      </c>
      <c r="I30" t="s">
        <v>6</v>
      </c>
      <c r="J30">
        <v>-6.1920000000000002</v>
      </c>
      <c r="K30">
        <v>39.026141939436187</v>
      </c>
      <c r="L30">
        <f ca="1">(-1*J30/12*100/2)+K30</f>
        <v>64.826141939436184</v>
      </c>
    </row>
    <row r="31" spans="1:12" x14ac:dyDescent="0.3">
      <c r="A31" t="s">
        <v>25</v>
      </c>
      <c r="B31" t="s">
        <v>81</v>
      </c>
      <c r="C31" t="s">
        <v>82</v>
      </c>
      <c r="D31">
        <v>591018809</v>
      </c>
      <c r="E31" s="7">
        <v>146208704</v>
      </c>
      <c r="F31" t="s">
        <v>83</v>
      </c>
      <c r="G31" t="s">
        <v>5</v>
      </c>
      <c r="H31">
        <v>27</v>
      </c>
      <c r="I31" t="s">
        <v>6</v>
      </c>
      <c r="J31">
        <v>-5.4950000000000001</v>
      </c>
      <c r="K31">
        <v>67.277726941685771</v>
      </c>
      <c r="L31">
        <f ca="1">(-1*J31/12*100/2)+K31</f>
        <v>90.173560275019099</v>
      </c>
    </row>
    <row r="32" spans="1:12" x14ac:dyDescent="0.3">
      <c r="A32" t="s">
        <v>69</v>
      </c>
      <c r="B32" t="s">
        <v>113</v>
      </c>
      <c r="C32" t="s">
        <v>114</v>
      </c>
      <c r="D32">
        <v>382410405</v>
      </c>
      <c r="E32" s="7">
        <v>480460704</v>
      </c>
      <c r="F32" t="s">
        <v>112</v>
      </c>
      <c r="G32" t="s">
        <v>5</v>
      </c>
      <c r="H32">
        <v>97</v>
      </c>
      <c r="I32" t="s">
        <v>6</v>
      </c>
      <c r="J32">
        <v>-5.0670000000000002</v>
      </c>
      <c r="K32">
        <v>28.329288679594267</v>
      </c>
      <c r="L32">
        <f ca="1">(-1*J32/12*100/2)+K32</f>
        <v>49.441788679594268</v>
      </c>
    </row>
    <row r="33" spans="1:12" x14ac:dyDescent="0.3">
      <c r="A33" t="s">
        <v>48</v>
      </c>
      <c r="B33" t="s">
        <v>141</v>
      </c>
      <c r="C33" t="s">
        <v>142</v>
      </c>
      <c r="D33">
        <v>205750102</v>
      </c>
      <c r="E33" s="7">
        <v>63073832</v>
      </c>
      <c r="F33" t="s">
        <v>143</v>
      </c>
      <c r="G33" t="s">
        <v>5</v>
      </c>
      <c r="H33">
        <v>38</v>
      </c>
      <c r="I33" t="s">
        <v>6</v>
      </c>
      <c r="J33">
        <v>-4.6040000000000001</v>
      </c>
      <c r="K33">
        <v>106.00461155166691</v>
      </c>
      <c r="L33">
        <f ca="1">(-1*J33/12*100/2)+K33</f>
        <v>125.18794488500025</v>
      </c>
    </row>
    <row r="34" spans="1:12" x14ac:dyDescent="0.3">
      <c r="A34" t="s">
        <v>0</v>
      </c>
      <c r="B34" t="s">
        <v>1</v>
      </c>
      <c r="C34" t="s">
        <v>2</v>
      </c>
      <c r="D34" t="s">
        <v>3</v>
      </c>
      <c r="E34" s="7">
        <v>29577150</v>
      </c>
      <c r="F34" t="s">
        <v>4</v>
      </c>
      <c r="G34" t="s">
        <v>5</v>
      </c>
      <c r="H34">
        <v>31</v>
      </c>
      <c r="I34" t="s">
        <v>6</v>
      </c>
      <c r="J34">
        <v>-4.1319999999999997</v>
      </c>
      <c r="K34">
        <v>196.60980026419819</v>
      </c>
      <c r="L34">
        <f ca="1">(-1*J34/12*100/2)+K34</f>
        <v>213.82646693086485</v>
      </c>
    </row>
    <row r="35" spans="1:12" x14ac:dyDescent="0.3">
      <c r="A35" t="s">
        <v>48</v>
      </c>
      <c r="B35" t="s">
        <v>144</v>
      </c>
      <c r="C35" t="s">
        <v>145</v>
      </c>
      <c r="D35" t="s">
        <v>68</v>
      </c>
      <c r="E35" s="7">
        <v>290699488</v>
      </c>
      <c r="F35" t="s">
        <v>130</v>
      </c>
      <c r="G35" t="s">
        <v>5</v>
      </c>
      <c r="H35">
        <v>42</v>
      </c>
      <c r="I35" t="s">
        <v>6</v>
      </c>
      <c r="J35">
        <v>-3.851</v>
      </c>
      <c r="K35">
        <v>108.86019843927977</v>
      </c>
      <c r="L35">
        <f ca="1">(-1*J35/12*100/2)+K35</f>
        <v>124.9060317726131</v>
      </c>
    </row>
    <row r="36" spans="1:12" x14ac:dyDescent="0.3">
      <c r="A36" t="s">
        <v>0</v>
      </c>
      <c r="B36" t="s">
        <v>273</v>
      </c>
      <c r="C36" t="s">
        <v>274</v>
      </c>
      <c r="D36" t="s">
        <v>275</v>
      </c>
      <c r="E36" s="7">
        <v>303704896</v>
      </c>
      <c r="F36" t="s">
        <v>96</v>
      </c>
      <c r="G36" t="s">
        <v>5</v>
      </c>
      <c r="H36">
        <v>19</v>
      </c>
      <c r="I36" t="s">
        <v>6</v>
      </c>
      <c r="J36">
        <v>-3.7050000000000001</v>
      </c>
      <c r="K36">
        <v>45.658676029346566</v>
      </c>
      <c r="L36">
        <f ca="1">(-1*J36/12*100/2)+K36</f>
        <v>61.096176029346566</v>
      </c>
    </row>
    <row r="37" spans="1:12" x14ac:dyDescent="0.3">
      <c r="A37" t="s">
        <v>0</v>
      </c>
      <c r="B37" t="s">
        <v>159</v>
      </c>
      <c r="C37" t="s">
        <v>160</v>
      </c>
      <c r="D37" t="s">
        <v>161</v>
      </c>
      <c r="E37" s="7">
        <v>40570780</v>
      </c>
      <c r="F37" t="s">
        <v>162</v>
      </c>
      <c r="G37" t="s">
        <v>5</v>
      </c>
      <c r="H37">
        <v>10</v>
      </c>
      <c r="I37" t="s">
        <v>6</v>
      </c>
      <c r="J37">
        <v>-3.4319999999999999</v>
      </c>
      <c r="K37">
        <v>101.13843411511004</v>
      </c>
      <c r="L37">
        <f ca="1">(-1*J37/12*100/2)+K37</f>
        <v>115.43843411511004</v>
      </c>
    </row>
    <row r="38" spans="1:12" x14ac:dyDescent="0.3">
      <c r="A38" t="s">
        <v>69</v>
      </c>
      <c r="B38" t="s">
        <v>119</v>
      </c>
      <c r="C38" t="s">
        <v>120</v>
      </c>
      <c r="D38" t="s">
        <v>68</v>
      </c>
      <c r="E38" s="7">
        <v>30065300</v>
      </c>
      <c r="F38" t="s">
        <v>121</v>
      </c>
      <c r="G38" t="s">
        <v>5</v>
      </c>
      <c r="H38">
        <v>22</v>
      </c>
      <c r="I38" t="s">
        <v>6</v>
      </c>
      <c r="J38">
        <v>-2.7970000000000002</v>
      </c>
      <c r="K38">
        <v>173.0971056231725</v>
      </c>
      <c r="L38">
        <f ca="1">(-1*J38/12*100/2)+K38</f>
        <v>184.75127228983916</v>
      </c>
    </row>
    <row r="39" spans="1:12" x14ac:dyDescent="0.3">
      <c r="A39" t="s">
        <v>0</v>
      </c>
      <c r="B39" t="s">
        <v>180</v>
      </c>
      <c r="C39" t="s">
        <v>181</v>
      </c>
      <c r="D39">
        <v>713661304</v>
      </c>
      <c r="E39" s="7">
        <v>85899168</v>
      </c>
      <c r="F39" t="s">
        <v>182</v>
      </c>
      <c r="G39" t="s">
        <v>5</v>
      </c>
      <c r="H39">
        <v>34</v>
      </c>
      <c r="I39" t="s">
        <v>6</v>
      </c>
      <c r="J39">
        <v>-2.7389999999999999</v>
      </c>
      <c r="K39">
        <v>93.643284700444397</v>
      </c>
      <c r="L39">
        <f ca="1">(-1*J39/12*100/2)+K39</f>
        <v>105.05578470044439</v>
      </c>
    </row>
    <row r="40" spans="1:12" x14ac:dyDescent="0.3">
      <c r="A40" t="s">
        <v>25</v>
      </c>
      <c r="B40" t="s">
        <v>300</v>
      </c>
      <c r="C40" t="s">
        <v>301</v>
      </c>
      <c r="D40" t="s">
        <v>68</v>
      </c>
      <c r="E40" s="7">
        <v>109945200</v>
      </c>
      <c r="F40" t="s">
        <v>121</v>
      </c>
      <c r="G40" t="s">
        <v>5</v>
      </c>
      <c r="H40">
        <v>17</v>
      </c>
      <c r="I40" t="s">
        <v>6</v>
      </c>
      <c r="J40">
        <v>-2.6789999999999998</v>
      </c>
      <c r="K40">
        <v>35.104562840019177</v>
      </c>
      <c r="L40">
        <f ca="1">(-1*J40/12*100/2)+K40</f>
        <v>46.267062840019179</v>
      </c>
    </row>
    <row r="41" spans="1:12" x14ac:dyDescent="0.3">
      <c r="A41" t="s">
        <v>25</v>
      </c>
      <c r="B41" t="s">
        <v>150</v>
      </c>
      <c r="C41" t="s">
        <v>151</v>
      </c>
      <c r="D41" t="s">
        <v>152</v>
      </c>
      <c r="E41" s="7">
        <v>29147770</v>
      </c>
      <c r="F41" t="s">
        <v>96</v>
      </c>
      <c r="G41" t="s">
        <v>5</v>
      </c>
      <c r="H41">
        <v>41</v>
      </c>
      <c r="I41" t="s">
        <v>6</v>
      </c>
      <c r="J41">
        <v>-2.5920000000000001</v>
      </c>
      <c r="K41">
        <v>107.56485498342933</v>
      </c>
      <c r="L41">
        <f ca="1">(-1*J41/12*100/2)+K41</f>
        <v>118.36485498342932</v>
      </c>
    </row>
    <row r="42" spans="1:12" x14ac:dyDescent="0.3">
      <c r="A42" t="s">
        <v>7</v>
      </c>
      <c r="B42" t="s">
        <v>279</v>
      </c>
      <c r="C42" t="s">
        <v>280</v>
      </c>
      <c r="D42">
        <v>30111108</v>
      </c>
      <c r="E42" s="7">
        <v>211105104</v>
      </c>
      <c r="F42" t="s">
        <v>281</v>
      </c>
      <c r="G42" t="s">
        <v>5</v>
      </c>
      <c r="H42">
        <v>86</v>
      </c>
      <c r="I42" t="s">
        <v>6</v>
      </c>
      <c r="J42">
        <v>-2.4740000000000002</v>
      </c>
      <c r="K42">
        <v>48.479976060954719</v>
      </c>
      <c r="L42">
        <f ca="1">(-1*J42/12*100/2)+K42</f>
        <v>58.788309394288056</v>
      </c>
    </row>
    <row r="43" spans="1:12" x14ac:dyDescent="0.3">
      <c r="A43" t="s">
        <v>69</v>
      </c>
      <c r="B43" t="s">
        <v>261</v>
      </c>
      <c r="C43" t="s">
        <v>262</v>
      </c>
      <c r="D43" t="s">
        <v>263</v>
      </c>
      <c r="E43" s="7">
        <v>139694496</v>
      </c>
      <c r="F43" t="s">
        <v>112</v>
      </c>
      <c r="G43" t="s">
        <v>5</v>
      </c>
      <c r="H43">
        <v>7</v>
      </c>
      <c r="I43" t="s">
        <v>6</v>
      </c>
      <c r="J43">
        <v>-2.4380000000000002</v>
      </c>
      <c r="K43">
        <v>55.877693160004881</v>
      </c>
      <c r="L43">
        <f ca="1">(-1*J43/12*100/2)+K43</f>
        <v>66.036026493338213</v>
      </c>
    </row>
    <row r="44" spans="1:12" x14ac:dyDescent="0.3">
      <c r="A44" t="s">
        <v>25</v>
      </c>
      <c r="B44" t="s">
        <v>197</v>
      </c>
      <c r="C44" t="s">
        <v>198</v>
      </c>
      <c r="D44">
        <v>686164104</v>
      </c>
      <c r="E44" s="7">
        <v>103382096</v>
      </c>
      <c r="F44" t="s">
        <v>4</v>
      </c>
      <c r="G44" t="s">
        <v>5</v>
      </c>
      <c r="H44">
        <v>63</v>
      </c>
      <c r="I44" t="s">
        <v>6</v>
      </c>
      <c r="J44">
        <v>-2.4159999999999999</v>
      </c>
      <c r="K44">
        <v>79.300312648149742</v>
      </c>
      <c r="L44">
        <f ca="1">(-1*J44/12*100/2)+K44</f>
        <v>89.366979314816405</v>
      </c>
    </row>
    <row r="45" spans="1:12" x14ac:dyDescent="0.3">
      <c r="A45" t="s">
        <v>7</v>
      </c>
      <c r="B45" t="s">
        <v>249</v>
      </c>
      <c r="C45" t="s">
        <v>250</v>
      </c>
      <c r="D45">
        <v>218868107</v>
      </c>
      <c r="E45" s="7">
        <v>156008192</v>
      </c>
      <c r="F45" t="s">
        <v>251</v>
      </c>
      <c r="G45" t="s">
        <v>5</v>
      </c>
      <c r="H45">
        <v>70</v>
      </c>
      <c r="I45" t="s">
        <v>6</v>
      </c>
      <c r="J45">
        <v>-2.35</v>
      </c>
      <c r="K45">
        <v>61.668268120276032</v>
      </c>
      <c r="L45">
        <f ca="1">(-1*J45/12*100/2)+K45</f>
        <v>71.459934786942696</v>
      </c>
    </row>
    <row r="46" spans="1:12" x14ac:dyDescent="0.3">
      <c r="A46" t="s">
        <v>25</v>
      </c>
      <c r="B46" t="s">
        <v>220</v>
      </c>
      <c r="C46" t="s">
        <v>221</v>
      </c>
      <c r="D46">
        <v>374396109</v>
      </c>
      <c r="E46" s="7">
        <v>188449504</v>
      </c>
      <c r="F46" t="s">
        <v>222</v>
      </c>
      <c r="G46" t="s">
        <v>5</v>
      </c>
      <c r="H46">
        <v>3</v>
      </c>
      <c r="I46" t="s">
        <v>6</v>
      </c>
      <c r="J46">
        <v>-2.339</v>
      </c>
      <c r="K46">
        <v>67.385199515332104</v>
      </c>
      <c r="L46">
        <f ca="1">(-1*J46/12*100/2)+K46</f>
        <v>77.131032848665441</v>
      </c>
    </row>
    <row r="47" spans="1:12" x14ac:dyDescent="0.3">
      <c r="A47" t="s">
        <v>69</v>
      </c>
      <c r="B47" t="s">
        <v>115</v>
      </c>
      <c r="C47" t="s">
        <v>116</v>
      </c>
      <c r="D47" t="s">
        <v>117</v>
      </c>
      <c r="E47" s="7">
        <v>31098300</v>
      </c>
      <c r="F47" t="s">
        <v>118</v>
      </c>
      <c r="G47" t="s">
        <v>5</v>
      </c>
      <c r="H47">
        <v>75</v>
      </c>
      <c r="I47" t="s">
        <v>6</v>
      </c>
      <c r="J47">
        <v>-2.33</v>
      </c>
      <c r="K47">
        <v>182.44872861524303</v>
      </c>
      <c r="L47">
        <f ca="1">(-1*J47/12*100/2)+K47</f>
        <v>192.15706194857637</v>
      </c>
    </row>
    <row r="48" spans="1:12" x14ac:dyDescent="0.3">
      <c r="A48" t="s">
        <v>0</v>
      </c>
      <c r="B48" t="s">
        <v>193</v>
      </c>
      <c r="C48" t="s">
        <v>194</v>
      </c>
      <c r="D48">
        <v>254668403</v>
      </c>
      <c r="E48" s="7">
        <v>45803980</v>
      </c>
      <c r="F48" t="s">
        <v>96</v>
      </c>
      <c r="G48" t="s">
        <v>5</v>
      </c>
      <c r="H48">
        <v>9</v>
      </c>
      <c r="I48" t="s">
        <v>6</v>
      </c>
      <c r="J48">
        <v>-2.2690000000000001</v>
      </c>
      <c r="K48">
        <v>82.019263999445101</v>
      </c>
      <c r="L48">
        <f ca="1">(-1*J48/12*100/2)+K48</f>
        <v>91.473430666111767</v>
      </c>
    </row>
    <row r="49" spans="1:12" x14ac:dyDescent="0.3">
      <c r="A49" t="s">
        <v>0</v>
      </c>
      <c r="B49" t="s">
        <v>153</v>
      </c>
      <c r="C49" t="s">
        <v>154</v>
      </c>
      <c r="D49">
        <v>457669307</v>
      </c>
      <c r="E49" s="7">
        <v>74748240</v>
      </c>
      <c r="F49" t="s">
        <v>155</v>
      </c>
      <c r="G49" t="s">
        <v>5</v>
      </c>
      <c r="H49">
        <v>14</v>
      </c>
      <c r="I49" t="s">
        <v>6</v>
      </c>
      <c r="J49">
        <v>-2.1139999999999999</v>
      </c>
      <c r="K49">
        <v>108.56660499392099</v>
      </c>
      <c r="L49">
        <f ca="1">(-1*J49/12*100/2)+K49</f>
        <v>117.37493832725433</v>
      </c>
    </row>
    <row r="50" spans="1:12" x14ac:dyDescent="0.3">
      <c r="A50" t="s">
        <v>25</v>
      </c>
      <c r="B50" t="s">
        <v>146</v>
      </c>
      <c r="C50" t="s">
        <v>147</v>
      </c>
      <c r="D50" t="s">
        <v>148</v>
      </c>
      <c r="E50" s="7">
        <v>28290160</v>
      </c>
      <c r="F50" t="s">
        <v>149</v>
      </c>
      <c r="G50" t="s">
        <v>5</v>
      </c>
      <c r="H50">
        <v>20</v>
      </c>
      <c r="I50" t="s">
        <v>6</v>
      </c>
      <c r="J50">
        <v>-1.7629999999999999</v>
      </c>
      <c r="K50">
        <v>116.25940785386585</v>
      </c>
      <c r="L50">
        <f ca="1">(-1*J50/12*100/2)+K50</f>
        <v>123.60524118719918</v>
      </c>
    </row>
    <row r="51" spans="1:12" x14ac:dyDescent="0.3">
      <c r="A51" t="s">
        <v>7</v>
      </c>
      <c r="B51" t="s">
        <v>211</v>
      </c>
      <c r="C51" t="s">
        <v>212</v>
      </c>
      <c r="D51" t="s">
        <v>213</v>
      </c>
      <c r="E51" s="7">
        <v>179324400</v>
      </c>
      <c r="F51" t="s">
        <v>149</v>
      </c>
      <c r="G51" t="s">
        <v>5</v>
      </c>
      <c r="H51">
        <v>52</v>
      </c>
      <c r="I51" t="s">
        <v>6</v>
      </c>
      <c r="J51">
        <v>-1.569</v>
      </c>
      <c r="K51">
        <v>76.288932884816404</v>
      </c>
      <c r="L51">
        <f ca="1">(-1*J51/12*100/2)+K51</f>
        <v>82.826432884816398</v>
      </c>
    </row>
    <row r="52" spans="1:12" x14ac:dyDescent="0.3">
      <c r="A52" t="s">
        <v>7</v>
      </c>
      <c r="B52" t="s">
        <v>178</v>
      </c>
      <c r="C52" t="s">
        <v>179</v>
      </c>
      <c r="D52">
        <v>448407106</v>
      </c>
      <c r="E52" s="7">
        <v>43719272</v>
      </c>
      <c r="F52" t="s">
        <v>47</v>
      </c>
      <c r="G52" t="s">
        <v>5</v>
      </c>
      <c r="H52">
        <v>85</v>
      </c>
      <c r="I52" t="s">
        <v>6</v>
      </c>
      <c r="J52">
        <v>-1.5309999999999999</v>
      </c>
      <c r="K52">
        <v>102.21537075058914</v>
      </c>
      <c r="L52">
        <f ca="1">(-1*J52/12*100/2)+K52</f>
        <v>108.59453741725581</v>
      </c>
    </row>
    <row r="53" spans="1:12" x14ac:dyDescent="0.3">
      <c r="A53" t="s">
        <v>25</v>
      </c>
      <c r="B53" t="s">
        <v>270</v>
      </c>
      <c r="C53" t="s">
        <v>271</v>
      </c>
      <c r="D53" t="s">
        <v>272</v>
      </c>
      <c r="E53" s="7">
        <v>190152896</v>
      </c>
      <c r="F53" t="s">
        <v>155</v>
      </c>
      <c r="G53" t="s">
        <v>5</v>
      </c>
      <c r="H53">
        <v>26</v>
      </c>
      <c r="I53" t="s">
        <v>6</v>
      </c>
      <c r="J53">
        <v>-1.498</v>
      </c>
      <c r="K53">
        <v>55.920920928787162</v>
      </c>
      <c r="L53">
        <f ca="1">(-1*J53/12*100/2)+K53</f>
        <v>62.162587595453829</v>
      </c>
    </row>
    <row r="54" spans="1:12" x14ac:dyDescent="0.3">
      <c r="A54" t="s">
        <v>25</v>
      </c>
      <c r="B54" t="s">
        <v>238</v>
      </c>
      <c r="C54" t="s">
        <v>239</v>
      </c>
      <c r="D54" t="s">
        <v>240</v>
      </c>
      <c r="E54" s="7">
        <v>232858592</v>
      </c>
      <c r="F54" t="s">
        <v>4</v>
      </c>
      <c r="G54" t="s">
        <v>5</v>
      </c>
      <c r="H54">
        <v>30</v>
      </c>
      <c r="I54" t="s">
        <v>6</v>
      </c>
      <c r="J54">
        <v>-1.4410000000000001</v>
      </c>
      <c r="K54">
        <v>67.740523120861425</v>
      </c>
      <c r="L54">
        <f ca="1">(-1*J54/12*100/2)+K54</f>
        <v>73.744689787528088</v>
      </c>
    </row>
    <row r="55" spans="1:12" x14ac:dyDescent="0.3">
      <c r="A55" t="s">
        <v>25</v>
      </c>
      <c r="B55" t="s">
        <v>205</v>
      </c>
      <c r="C55" t="s">
        <v>206</v>
      </c>
      <c r="D55" t="s">
        <v>207</v>
      </c>
      <c r="E55" s="7">
        <v>124433400</v>
      </c>
      <c r="F55" t="s">
        <v>4</v>
      </c>
      <c r="G55" t="s">
        <v>5</v>
      </c>
      <c r="H55">
        <v>8</v>
      </c>
      <c r="I55" t="s">
        <v>6</v>
      </c>
      <c r="J55">
        <v>-1.4259999999999999</v>
      </c>
      <c r="K55">
        <v>78.322896046155449</v>
      </c>
      <c r="L55">
        <f ca="1">(-1*J55/12*100/2)+K55</f>
        <v>84.264562712822112</v>
      </c>
    </row>
    <row r="56" spans="1:12" x14ac:dyDescent="0.3">
      <c r="A56" t="s">
        <v>69</v>
      </c>
      <c r="B56" t="s">
        <v>302</v>
      </c>
      <c r="C56" t="s">
        <v>303</v>
      </c>
      <c r="D56">
        <v>539320101</v>
      </c>
      <c r="E56" s="7">
        <v>477721312</v>
      </c>
      <c r="F56" t="s">
        <v>304</v>
      </c>
      <c r="G56" t="s">
        <v>5</v>
      </c>
      <c r="H56">
        <v>83</v>
      </c>
      <c r="I56" t="s">
        <v>6</v>
      </c>
      <c r="J56">
        <v>-1.407</v>
      </c>
      <c r="K56">
        <v>28.503125862255654</v>
      </c>
      <c r="L56">
        <f ca="1">(-1*J56/12*100/2)+K56</f>
        <v>34.365625862255655</v>
      </c>
    </row>
    <row r="57" spans="1:12" x14ac:dyDescent="0.3">
      <c r="A57" t="s">
        <v>25</v>
      </c>
      <c r="B57" t="s">
        <v>217</v>
      </c>
      <c r="C57" t="s">
        <v>218</v>
      </c>
      <c r="D57" t="s">
        <v>219</v>
      </c>
      <c r="E57" s="7">
        <v>155909296</v>
      </c>
      <c r="F57" t="s">
        <v>4</v>
      </c>
      <c r="G57" t="s">
        <v>5</v>
      </c>
      <c r="H57">
        <v>35</v>
      </c>
      <c r="I57" t="s">
        <v>6</v>
      </c>
      <c r="J57">
        <v>-1.274</v>
      </c>
      <c r="K57">
        <v>72.08812329290069</v>
      </c>
      <c r="L57">
        <f ca="1">(-1*J57/12*100/2)+K57</f>
        <v>77.396456626234027</v>
      </c>
    </row>
    <row r="58" spans="1:12" x14ac:dyDescent="0.3">
      <c r="A58" t="s">
        <v>7</v>
      </c>
      <c r="B58" t="s">
        <v>226</v>
      </c>
      <c r="C58" t="s">
        <v>227</v>
      </c>
      <c r="D58" t="s">
        <v>228</v>
      </c>
      <c r="E58" s="7">
        <v>118744304</v>
      </c>
      <c r="F58" t="s">
        <v>96</v>
      </c>
      <c r="G58" t="s">
        <v>5</v>
      </c>
      <c r="H58">
        <v>72</v>
      </c>
      <c r="I58" t="s">
        <v>6</v>
      </c>
      <c r="J58">
        <v>-1.2210000000000001</v>
      </c>
      <c r="K58">
        <v>69.766961123165288</v>
      </c>
      <c r="L58">
        <f ca="1">(-1*J58/12*100/2)+K58</f>
        <v>74.854461123165294</v>
      </c>
    </row>
    <row r="59" spans="1:12" x14ac:dyDescent="0.3">
      <c r="A59" t="s">
        <v>69</v>
      </c>
      <c r="B59" t="s">
        <v>170</v>
      </c>
      <c r="C59" t="s">
        <v>171</v>
      </c>
      <c r="D59">
        <v>830830105</v>
      </c>
      <c r="E59" s="7">
        <v>61256080</v>
      </c>
      <c r="F59" t="s">
        <v>172</v>
      </c>
      <c r="G59" t="s">
        <v>5</v>
      </c>
      <c r="H59">
        <v>88</v>
      </c>
      <c r="I59" t="s">
        <v>6</v>
      </c>
      <c r="J59">
        <v>-1.1100000000000001</v>
      </c>
      <c r="K59">
        <v>106.09331476696494</v>
      </c>
      <c r="L59">
        <f ca="1">(-1*J59/12*100/2)+K59</f>
        <v>110.71831476696494</v>
      </c>
    </row>
    <row r="60" spans="1:12" x14ac:dyDescent="0.3">
      <c r="A60" t="s">
        <v>69</v>
      </c>
      <c r="B60" t="s">
        <v>223</v>
      </c>
      <c r="C60" t="s">
        <v>224</v>
      </c>
      <c r="D60">
        <v>988858106</v>
      </c>
      <c r="E60" s="7">
        <v>97451352</v>
      </c>
      <c r="F60" t="s">
        <v>225</v>
      </c>
      <c r="G60" t="s">
        <v>5</v>
      </c>
      <c r="H60">
        <v>80</v>
      </c>
      <c r="I60" t="s">
        <v>6</v>
      </c>
      <c r="J60">
        <v>-1.0820000000000001</v>
      </c>
      <c r="K60">
        <v>70.910905670128614</v>
      </c>
      <c r="L60">
        <f ca="1">(-1*J60/12*100/2)+K60</f>
        <v>75.419239003461954</v>
      </c>
    </row>
    <row r="61" spans="1:12" x14ac:dyDescent="0.3">
      <c r="A61" t="s">
        <v>25</v>
      </c>
      <c r="B61" t="s">
        <v>258</v>
      </c>
      <c r="C61" t="s">
        <v>259</v>
      </c>
      <c r="D61">
        <v>307675108</v>
      </c>
      <c r="E61" s="7">
        <v>91776728</v>
      </c>
      <c r="F61" t="s">
        <v>260</v>
      </c>
      <c r="G61" t="s">
        <v>5</v>
      </c>
      <c r="H61">
        <v>91</v>
      </c>
      <c r="I61" t="s">
        <v>6</v>
      </c>
      <c r="J61">
        <v>-1.077</v>
      </c>
      <c r="K61">
        <v>62.455543187560231</v>
      </c>
      <c r="L61">
        <f ca="1">(-1*J61/12*100/2)+K61</f>
        <v>66.943043187560235</v>
      </c>
    </row>
    <row r="62" spans="1:12" x14ac:dyDescent="0.3">
      <c r="A62" t="s">
        <v>7</v>
      </c>
      <c r="B62" t="s">
        <v>267</v>
      </c>
      <c r="C62" t="s">
        <v>268</v>
      </c>
      <c r="D62">
        <v>482686102</v>
      </c>
      <c r="E62" s="7">
        <v>157307008</v>
      </c>
      <c r="F62" t="s">
        <v>269</v>
      </c>
      <c r="G62" t="s">
        <v>5</v>
      </c>
      <c r="H62">
        <v>100</v>
      </c>
      <c r="I62" t="s">
        <v>6</v>
      </c>
      <c r="J62">
        <v>-1.0529999999999999</v>
      </c>
      <c r="K62">
        <v>58.763279270516747</v>
      </c>
      <c r="L62">
        <f ca="1">(-1*J62/12*100/2)+K62</f>
        <v>63.15077927051675</v>
      </c>
    </row>
    <row r="63" spans="1:12" x14ac:dyDescent="0.3">
      <c r="A63" t="s">
        <v>7</v>
      </c>
      <c r="B63" t="s">
        <v>124</v>
      </c>
      <c r="C63" t="s">
        <v>125</v>
      </c>
      <c r="D63" t="s">
        <v>126</v>
      </c>
      <c r="E63" s="7">
        <v>143172896</v>
      </c>
      <c r="F63" t="s">
        <v>127</v>
      </c>
      <c r="G63" t="s">
        <v>5</v>
      </c>
      <c r="H63">
        <v>90</v>
      </c>
      <c r="I63" t="s">
        <v>6</v>
      </c>
      <c r="J63">
        <v>-1.0229999999999999</v>
      </c>
      <c r="K63">
        <v>145.5025703002571</v>
      </c>
      <c r="L63">
        <f ca="1">(-1*J63/12*100/2)+K63</f>
        <v>149.76507030025709</v>
      </c>
    </row>
    <row r="64" spans="1:12" x14ac:dyDescent="0.3">
      <c r="A64" t="s">
        <v>7</v>
      </c>
      <c r="B64" t="s">
        <v>247</v>
      </c>
      <c r="C64" t="s">
        <v>248</v>
      </c>
      <c r="D64">
        <v>40047102</v>
      </c>
      <c r="E64" s="7">
        <v>202887296</v>
      </c>
      <c r="F64" t="s">
        <v>4</v>
      </c>
      <c r="G64" t="s">
        <v>5</v>
      </c>
      <c r="H64">
        <v>33</v>
      </c>
      <c r="I64" t="s">
        <v>6</v>
      </c>
      <c r="J64">
        <v>-1.018</v>
      </c>
      <c r="K64">
        <v>67.701360526721643</v>
      </c>
      <c r="L64">
        <f ca="1">(-1*J64/12*100/2)+K64</f>
        <v>71.943027193388303</v>
      </c>
    </row>
    <row r="65" spans="1:12" x14ac:dyDescent="0.3">
      <c r="A65" t="s">
        <v>7</v>
      </c>
      <c r="B65" t="s">
        <v>288</v>
      </c>
      <c r="C65" t="s">
        <v>289</v>
      </c>
      <c r="D65">
        <v>374163103</v>
      </c>
      <c r="E65" s="7">
        <v>294394304</v>
      </c>
      <c r="F65" t="s">
        <v>4</v>
      </c>
      <c r="G65" t="s">
        <v>5</v>
      </c>
      <c r="H65">
        <v>46</v>
      </c>
      <c r="I65" t="s">
        <v>6</v>
      </c>
      <c r="J65">
        <v>-1.014</v>
      </c>
      <c r="K65">
        <v>51.795398805527086</v>
      </c>
      <c r="L65">
        <f ca="1">(-1*J65/12*100/2)+K65</f>
        <v>56.020398805527087</v>
      </c>
    </row>
    <row r="66" spans="1:12" x14ac:dyDescent="0.3">
      <c r="A66" t="s">
        <v>7</v>
      </c>
      <c r="B66" t="s">
        <v>156</v>
      </c>
      <c r="C66" t="s">
        <v>157</v>
      </c>
      <c r="D66" t="s">
        <v>68</v>
      </c>
      <c r="E66" s="7">
        <v>49525820</v>
      </c>
      <c r="F66" t="s">
        <v>158</v>
      </c>
      <c r="G66" t="s">
        <v>5</v>
      </c>
      <c r="H66">
        <v>96</v>
      </c>
      <c r="I66" t="s">
        <v>6</v>
      </c>
      <c r="J66">
        <v>-0.96</v>
      </c>
      <c r="K66">
        <v>112.27039474980657</v>
      </c>
      <c r="L66">
        <f ca="1">(-1*J66/12*100/2)+K66</f>
        <v>116.27039474980657</v>
      </c>
    </row>
    <row r="67" spans="1:12" x14ac:dyDescent="0.3">
      <c r="A67" t="s">
        <v>7</v>
      </c>
      <c r="B67" t="s">
        <v>175</v>
      </c>
      <c r="C67" t="s">
        <v>176</v>
      </c>
      <c r="D67">
        <v>193068103</v>
      </c>
      <c r="E67" s="7">
        <v>108445696</v>
      </c>
      <c r="F67" t="s">
        <v>177</v>
      </c>
      <c r="G67" t="s">
        <v>5</v>
      </c>
      <c r="H67">
        <v>76</v>
      </c>
      <c r="I67" t="s">
        <v>6</v>
      </c>
      <c r="J67">
        <v>-0.88100000000000001</v>
      </c>
      <c r="K67">
        <v>106.44894634936664</v>
      </c>
      <c r="L67">
        <f ca="1">(-1*J67/12*100/2)+K67</f>
        <v>110.11977968269997</v>
      </c>
    </row>
    <row r="68" spans="1:12" x14ac:dyDescent="0.3">
      <c r="A68" t="s">
        <v>7</v>
      </c>
      <c r="B68" t="s">
        <v>208</v>
      </c>
      <c r="C68" t="s">
        <v>209</v>
      </c>
      <c r="D68">
        <v>9.2849999999999997E+111</v>
      </c>
      <c r="E68" s="7">
        <v>72995280</v>
      </c>
      <c r="F68" t="s">
        <v>210</v>
      </c>
      <c r="G68" t="s">
        <v>5</v>
      </c>
      <c r="H68">
        <v>77</v>
      </c>
      <c r="I68" t="s">
        <v>6</v>
      </c>
      <c r="J68">
        <v>-0.84899999999999998</v>
      </c>
      <c r="K68">
        <v>79.747071319049795</v>
      </c>
      <c r="L68">
        <f ca="1">(-1*J68/12*100/2)+K68</f>
        <v>83.284571319049789</v>
      </c>
    </row>
    <row r="69" spans="1:12" x14ac:dyDescent="0.3">
      <c r="A69" t="s">
        <v>25</v>
      </c>
      <c r="B69" t="s">
        <v>183</v>
      </c>
      <c r="C69" t="s">
        <v>184</v>
      </c>
      <c r="D69" t="s">
        <v>185</v>
      </c>
      <c r="E69" s="7">
        <v>102214600</v>
      </c>
      <c r="F69" t="s">
        <v>4</v>
      </c>
      <c r="G69" t="s">
        <v>5</v>
      </c>
      <c r="H69">
        <v>40</v>
      </c>
      <c r="I69" t="s">
        <v>6</v>
      </c>
      <c r="J69">
        <v>-0.76700000000000002</v>
      </c>
      <c r="K69">
        <v>97.080311904673181</v>
      </c>
      <c r="L69">
        <f ca="1">(-1*J69/12*100/2)+K69</f>
        <v>100.27614523800652</v>
      </c>
    </row>
    <row r="70" spans="1:12" x14ac:dyDescent="0.3">
      <c r="A70" t="s">
        <v>7</v>
      </c>
      <c r="B70" t="s">
        <v>236</v>
      </c>
      <c r="C70" t="s">
        <v>237</v>
      </c>
      <c r="D70">
        <v>872443403</v>
      </c>
      <c r="E70" s="7">
        <v>109330000</v>
      </c>
      <c r="F70" t="s">
        <v>235</v>
      </c>
      <c r="G70" t="s">
        <v>5</v>
      </c>
      <c r="H70">
        <v>71</v>
      </c>
      <c r="I70" t="s">
        <v>6</v>
      </c>
      <c r="J70">
        <v>-0.67700000000000005</v>
      </c>
      <c r="K70">
        <v>71.049103772405886</v>
      </c>
      <c r="L70">
        <f ca="1">(-1*J70/12*100/2)+K70</f>
        <v>73.869937105739226</v>
      </c>
    </row>
    <row r="71" spans="1:12" x14ac:dyDescent="0.3">
      <c r="A71" t="s">
        <v>69</v>
      </c>
      <c r="B71" t="s">
        <v>290</v>
      </c>
      <c r="C71" t="s">
        <v>291</v>
      </c>
      <c r="D71">
        <v>313855108</v>
      </c>
      <c r="E71" s="7">
        <v>287289312</v>
      </c>
      <c r="F71" t="s">
        <v>292</v>
      </c>
      <c r="G71" t="s">
        <v>5</v>
      </c>
      <c r="H71">
        <v>79</v>
      </c>
      <c r="I71" t="s">
        <v>6</v>
      </c>
      <c r="J71">
        <v>-0.63400000000000001</v>
      </c>
      <c r="K71">
        <v>51.838867511755438</v>
      </c>
      <c r="L71">
        <f ca="1">(-1*J71/12*100/2)+K71</f>
        <v>54.480534178422104</v>
      </c>
    </row>
    <row r="72" spans="1:12" x14ac:dyDescent="0.3">
      <c r="A72" t="s">
        <v>7</v>
      </c>
      <c r="B72" t="s">
        <v>305</v>
      </c>
      <c r="C72" t="s">
        <v>306</v>
      </c>
      <c r="D72">
        <v>521863308</v>
      </c>
      <c r="E72" s="7">
        <v>461161312</v>
      </c>
      <c r="F72" t="s">
        <v>37</v>
      </c>
      <c r="G72" t="s">
        <v>5</v>
      </c>
      <c r="H72">
        <v>74</v>
      </c>
      <c r="I72" t="s">
        <v>6</v>
      </c>
      <c r="J72">
        <v>-0.62</v>
      </c>
      <c r="K72">
        <v>29.468029315468474</v>
      </c>
      <c r="L72">
        <f ca="1">(-1*J72/12*100/2)+K72</f>
        <v>32.051362648801806</v>
      </c>
    </row>
    <row r="73" spans="1:12" x14ac:dyDescent="0.3">
      <c r="A73" t="s">
        <v>7</v>
      </c>
      <c r="B73" t="s">
        <v>199</v>
      </c>
      <c r="C73" t="s">
        <v>200</v>
      </c>
      <c r="D73" t="s">
        <v>201</v>
      </c>
      <c r="E73" s="7">
        <v>84395936</v>
      </c>
      <c r="F73" t="s">
        <v>96</v>
      </c>
      <c r="G73" t="s">
        <v>5</v>
      </c>
      <c r="H73">
        <v>73</v>
      </c>
      <c r="I73" t="s">
        <v>6</v>
      </c>
      <c r="J73">
        <v>-0.61</v>
      </c>
      <c r="K73">
        <v>84.023840032550467</v>
      </c>
      <c r="L73">
        <f ca="1">(-1*J73/12*100/2)+K73</f>
        <v>86.565506699217138</v>
      </c>
    </row>
    <row r="74" spans="1:12" x14ac:dyDescent="0.3">
      <c r="A74" t="s">
        <v>48</v>
      </c>
      <c r="B74" t="s">
        <v>122</v>
      </c>
      <c r="C74" t="s">
        <v>123</v>
      </c>
      <c r="D74">
        <v>678046103</v>
      </c>
      <c r="E74" s="7">
        <v>76713752</v>
      </c>
      <c r="F74" t="s">
        <v>112</v>
      </c>
      <c r="G74" t="s">
        <v>5</v>
      </c>
      <c r="H74">
        <v>98</v>
      </c>
      <c r="I74" t="s">
        <v>6</v>
      </c>
      <c r="J74">
        <v>-0.60499999999999998</v>
      </c>
      <c r="K74">
        <v>158.13283263121559</v>
      </c>
      <c r="L74">
        <f ca="1">(-1*J74/12*100/2)+K74</f>
        <v>160.65366596454894</v>
      </c>
    </row>
    <row r="75" spans="1:12" x14ac:dyDescent="0.3">
      <c r="A75" t="s">
        <v>7</v>
      </c>
      <c r="B75" t="s">
        <v>135</v>
      </c>
      <c r="C75" t="s">
        <v>136</v>
      </c>
      <c r="D75" t="s">
        <v>137</v>
      </c>
      <c r="E75" s="7">
        <v>80230520</v>
      </c>
      <c r="F75" t="s">
        <v>4</v>
      </c>
      <c r="G75" t="s">
        <v>5</v>
      </c>
      <c r="H75">
        <v>44</v>
      </c>
      <c r="I75" t="s">
        <v>6</v>
      </c>
      <c r="J75">
        <v>-0.57999999999999996</v>
      </c>
      <c r="K75">
        <v>123.19490181330197</v>
      </c>
      <c r="L75">
        <f ca="1">(-1*J75/12*100/2)+K75</f>
        <v>125.61156847996864</v>
      </c>
    </row>
    <row r="76" spans="1:12" x14ac:dyDescent="0.3">
      <c r="A76" t="s">
        <v>48</v>
      </c>
      <c r="B76" t="s">
        <v>128</v>
      </c>
      <c r="C76" t="s">
        <v>129</v>
      </c>
      <c r="D76">
        <v>372910307</v>
      </c>
      <c r="E76" s="7">
        <v>41117432</v>
      </c>
      <c r="F76" t="s">
        <v>130</v>
      </c>
      <c r="G76" t="s">
        <v>5</v>
      </c>
      <c r="H76">
        <v>53</v>
      </c>
      <c r="I76" t="s">
        <v>6</v>
      </c>
      <c r="J76">
        <v>-0.57199999999999995</v>
      </c>
      <c r="K76">
        <v>134.71725890777253</v>
      </c>
      <c r="L76">
        <f ca="1">(-1*J76/12*100/2)+K76</f>
        <v>137.10059224110586</v>
      </c>
    </row>
    <row r="77" spans="1:12" x14ac:dyDescent="0.3">
      <c r="A77" t="s">
        <v>69</v>
      </c>
      <c r="B77" t="s">
        <v>189</v>
      </c>
      <c r="C77" t="s">
        <v>190</v>
      </c>
      <c r="D77" t="s">
        <v>191</v>
      </c>
      <c r="E77" s="7">
        <v>85195392</v>
      </c>
      <c r="F77" t="s">
        <v>192</v>
      </c>
      <c r="G77" t="s">
        <v>5</v>
      </c>
      <c r="H77">
        <v>66</v>
      </c>
      <c r="I77" t="s">
        <v>6</v>
      </c>
      <c r="J77">
        <v>-0.56899999999999995</v>
      </c>
      <c r="K77">
        <v>90.224941826752911</v>
      </c>
      <c r="L77">
        <f ca="1">(-1*J77/12*100/2)+K77</f>
        <v>92.595775160086248</v>
      </c>
    </row>
    <row r="78" spans="1:12" x14ac:dyDescent="0.3">
      <c r="A78" t="s">
        <v>7</v>
      </c>
      <c r="B78" t="s">
        <v>186</v>
      </c>
      <c r="C78" t="s">
        <v>187</v>
      </c>
      <c r="D78">
        <v>694873100</v>
      </c>
      <c r="E78" s="7">
        <v>80779528</v>
      </c>
      <c r="F78" t="s">
        <v>188</v>
      </c>
      <c r="G78" t="s">
        <v>5</v>
      </c>
      <c r="H78">
        <v>61</v>
      </c>
      <c r="I78" t="s">
        <v>6</v>
      </c>
      <c r="J78">
        <v>-0.53</v>
      </c>
      <c r="K78">
        <v>90.898562041172966</v>
      </c>
      <c r="L78">
        <f ca="1">(-1*J78/12*100/2)+K78</f>
        <v>93.106895374506294</v>
      </c>
    </row>
    <row r="79" spans="1:12" x14ac:dyDescent="0.3">
      <c r="A79" t="s">
        <v>25</v>
      </c>
      <c r="B79" t="s">
        <v>131</v>
      </c>
      <c r="C79" t="s">
        <v>132</v>
      </c>
      <c r="D79" t="s">
        <v>133</v>
      </c>
      <c r="E79" s="7">
        <v>45005968</v>
      </c>
      <c r="F79" t="s">
        <v>134</v>
      </c>
      <c r="G79" t="s">
        <v>5</v>
      </c>
      <c r="H79">
        <v>15</v>
      </c>
      <c r="I79" t="s">
        <v>6</v>
      </c>
      <c r="J79">
        <v>-0.25</v>
      </c>
      <c r="K79">
        <v>125.21985244513226</v>
      </c>
      <c r="L79">
        <f ca="1">(-1*J79/12*100/2)+K79</f>
        <v>126.26151911179893</v>
      </c>
    </row>
    <row r="80" spans="1:12" x14ac:dyDescent="0.3">
      <c r="A80" t="s">
        <v>25</v>
      </c>
      <c r="B80" t="s">
        <v>229</v>
      </c>
      <c r="C80" t="s">
        <v>230</v>
      </c>
      <c r="D80" t="s">
        <v>231</v>
      </c>
      <c r="E80" s="7">
        <v>127460896</v>
      </c>
      <c r="F80" t="s">
        <v>232</v>
      </c>
      <c r="G80" t="s">
        <v>5</v>
      </c>
      <c r="H80">
        <v>25</v>
      </c>
      <c r="I80" t="s">
        <v>6</v>
      </c>
      <c r="J80">
        <v>-0.25</v>
      </c>
      <c r="K80">
        <v>73.132725943105271</v>
      </c>
      <c r="L80">
        <f ca="1">(-1*J80/12*100/2)+K80</f>
        <v>74.174392609771942</v>
      </c>
    </row>
    <row r="81" spans="1:12" x14ac:dyDescent="0.3">
      <c r="A81" t="s">
        <v>25</v>
      </c>
      <c r="B81" t="s">
        <v>264</v>
      </c>
      <c r="C81" t="s">
        <v>265</v>
      </c>
      <c r="D81" t="s">
        <v>266</v>
      </c>
      <c r="E81" s="7">
        <v>151110704</v>
      </c>
      <c r="F81" t="s">
        <v>44</v>
      </c>
      <c r="G81" t="s">
        <v>5</v>
      </c>
      <c r="H81">
        <v>28</v>
      </c>
      <c r="I81" t="s">
        <v>6</v>
      </c>
      <c r="J81">
        <v>-0.25</v>
      </c>
      <c r="K81">
        <v>62.683935294189354</v>
      </c>
      <c r="L81">
        <f ca="1">(-1*J81/12*100/2)+K81</f>
        <v>63.725601960856018</v>
      </c>
    </row>
    <row r="82" spans="1:12" x14ac:dyDescent="0.3">
      <c r="A82" t="s">
        <v>7</v>
      </c>
      <c r="B82" t="s">
        <v>282</v>
      </c>
      <c r="C82" t="s">
        <v>283</v>
      </c>
      <c r="D82">
        <v>831756101</v>
      </c>
      <c r="E82" s="7">
        <v>185435104</v>
      </c>
      <c r="F82" t="s">
        <v>284</v>
      </c>
      <c r="G82" t="s">
        <v>5</v>
      </c>
      <c r="H82">
        <v>45</v>
      </c>
      <c r="I82" t="s">
        <v>6</v>
      </c>
      <c r="J82">
        <v>-0.25</v>
      </c>
      <c r="K82">
        <v>56.210818401401291</v>
      </c>
      <c r="L82">
        <f ca="1">(-1*J82/12*100/2)+K82</f>
        <v>57.252485068067955</v>
      </c>
    </row>
    <row r="83" spans="1:12" x14ac:dyDescent="0.3">
      <c r="A83" t="s">
        <v>69</v>
      </c>
      <c r="B83" t="s">
        <v>163</v>
      </c>
      <c r="C83" t="s">
        <v>164</v>
      </c>
      <c r="D83">
        <v>18606202</v>
      </c>
      <c r="E83" s="7">
        <v>64906180</v>
      </c>
      <c r="F83" t="s">
        <v>165</v>
      </c>
      <c r="G83" t="s">
        <v>5</v>
      </c>
      <c r="H83">
        <v>51</v>
      </c>
      <c r="I83" t="s">
        <v>6</v>
      </c>
      <c r="J83">
        <v>-0.25</v>
      </c>
      <c r="K83">
        <v>113.9141891343825</v>
      </c>
      <c r="L83">
        <f ca="1">(-1*J83/12*100/2)+K83</f>
        <v>114.95585580104917</v>
      </c>
    </row>
    <row r="84" spans="1:12" x14ac:dyDescent="0.3">
      <c r="A84" t="s">
        <v>25</v>
      </c>
      <c r="B84" t="s">
        <v>293</v>
      </c>
      <c r="C84" t="s">
        <v>294</v>
      </c>
      <c r="D84" t="s">
        <v>295</v>
      </c>
      <c r="E84" s="7">
        <v>71474792</v>
      </c>
      <c r="F84" t="s">
        <v>4</v>
      </c>
      <c r="G84" t="s">
        <v>5</v>
      </c>
      <c r="H84">
        <v>54</v>
      </c>
      <c r="I84" t="s">
        <v>6</v>
      </c>
      <c r="J84">
        <v>-0.25</v>
      </c>
      <c r="K84">
        <v>51.373424130954803</v>
      </c>
      <c r="L84">
        <f ca="1">(-1*J84/12*100/2)+K84</f>
        <v>52.415090797621467</v>
      </c>
    </row>
    <row r="85" spans="1:12" x14ac:dyDescent="0.3">
      <c r="A85" t="s">
        <v>25</v>
      </c>
      <c r="B85" t="s">
        <v>233</v>
      </c>
      <c r="C85" t="s">
        <v>234</v>
      </c>
      <c r="D85">
        <v>306137100</v>
      </c>
      <c r="E85" s="7">
        <v>143874800</v>
      </c>
      <c r="F85" t="s">
        <v>235</v>
      </c>
      <c r="G85" t="s">
        <v>5</v>
      </c>
      <c r="H85">
        <v>58</v>
      </c>
      <c r="I85" t="s">
        <v>6</v>
      </c>
      <c r="J85">
        <v>-0.25</v>
      </c>
      <c r="K85">
        <v>72.884225771649284</v>
      </c>
      <c r="L85">
        <f ca="1">(-1*J85/12*100/2)+K85</f>
        <v>73.925892438315955</v>
      </c>
    </row>
    <row r="86" spans="1:12" x14ac:dyDescent="0.3">
      <c r="A86" t="s">
        <v>69</v>
      </c>
      <c r="B86" t="s">
        <v>214</v>
      </c>
      <c r="C86" t="s">
        <v>215</v>
      </c>
      <c r="D86">
        <v>1282102</v>
      </c>
      <c r="E86" s="7">
        <v>112716400</v>
      </c>
      <c r="F86" t="s">
        <v>216</v>
      </c>
      <c r="G86" t="s">
        <v>5</v>
      </c>
      <c r="H86">
        <v>59</v>
      </c>
      <c r="I86" t="s">
        <v>6</v>
      </c>
      <c r="J86">
        <v>-0.25</v>
      </c>
      <c r="K86">
        <v>78.542501841993342</v>
      </c>
      <c r="L86">
        <f ca="1">(-1*J86/12*100/2)+K86</f>
        <v>79.584168508660014</v>
      </c>
    </row>
    <row r="87" spans="1:12" x14ac:dyDescent="0.3">
      <c r="A87" t="s">
        <v>69</v>
      </c>
      <c r="B87" t="s">
        <v>202</v>
      </c>
      <c r="C87" t="s">
        <v>203</v>
      </c>
      <c r="D87">
        <v>29263100</v>
      </c>
      <c r="E87" s="7">
        <v>178044096</v>
      </c>
      <c r="F87" t="s">
        <v>204</v>
      </c>
      <c r="G87" t="s">
        <v>5</v>
      </c>
      <c r="H87">
        <v>60</v>
      </c>
      <c r="I87" t="s">
        <v>6</v>
      </c>
      <c r="J87">
        <v>-0.25</v>
      </c>
      <c r="K87">
        <v>83.555303038650806</v>
      </c>
      <c r="L87">
        <f ca="1">(-1*J87/12*100/2)+K87</f>
        <v>84.596969705317477</v>
      </c>
    </row>
    <row r="88" spans="1:12" x14ac:dyDescent="0.3">
      <c r="A88" t="s">
        <v>25</v>
      </c>
      <c r="B88" t="s">
        <v>285</v>
      </c>
      <c r="C88" t="s">
        <v>286</v>
      </c>
      <c r="D88">
        <v>143436400</v>
      </c>
      <c r="E88" s="7">
        <v>79609232</v>
      </c>
      <c r="F88" t="s">
        <v>287</v>
      </c>
      <c r="G88" t="s">
        <v>5</v>
      </c>
      <c r="H88">
        <v>64</v>
      </c>
      <c r="I88" t="s">
        <v>6</v>
      </c>
      <c r="J88">
        <v>-0.25</v>
      </c>
      <c r="K88">
        <v>54.785371162644751</v>
      </c>
      <c r="L88">
        <f ca="1">(-1*J88/12*100/2)+K88</f>
        <v>55.827037829311415</v>
      </c>
    </row>
    <row r="89" spans="1:12" x14ac:dyDescent="0.3">
      <c r="A89" t="s">
        <v>25</v>
      </c>
      <c r="B89" t="s">
        <v>296</v>
      </c>
      <c r="C89" t="s">
        <v>297</v>
      </c>
      <c r="D89" t="s">
        <v>298</v>
      </c>
      <c r="E89" s="7">
        <v>190296304</v>
      </c>
      <c r="F89" t="s">
        <v>299</v>
      </c>
      <c r="G89" t="s">
        <v>5</v>
      </c>
      <c r="H89">
        <v>65</v>
      </c>
      <c r="I89" t="s">
        <v>6</v>
      </c>
      <c r="J89">
        <v>-0.25</v>
      </c>
      <c r="K89">
        <v>49.942202510731406</v>
      </c>
      <c r="L89">
        <f ca="1">(-1*J89/12*100/2)+K89</f>
        <v>50.98386917739807</v>
      </c>
    </row>
    <row r="90" spans="1:12" x14ac:dyDescent="0.3">
      <c r="A90" t="s">
        <v>7</v>
      </c>
      <c r="B90" t="s">
        <v>166</v>
      </c>
      <c r="C90" t="s">
        <v>167</v>
      </c>
      <c r="D90" t="s">
        <v>168</v>
      </c>
      <c r="E90" s="7">
        <v>38992792</v>
      </c>
      <c r="F90" t="s">
        <v>169</v>
      </c>
      <c r="G90" t="s">
        <v>5</v>
      </c>
      <c r="H90">
        <v>67</v>
      </c>
      <c r="I90" t="s">
        <v>6</v>
      </c>
      <c r="J90">
        <v>-0.25</v>
      </c>
      <c r="K90">
        <v>111.35732707244242</v>
      </c>
      <c r="L90">
        <f ca="1">(-1*J90/12*100/2)+K90</f>
        <v>112.39899373910909</v>
      </c>
    </row>
    <row r="91" spans="1:12" x14ac:dyDescent="0.3">
      <c r="A91" t="s">
        <v>25</v>
      </c>
      <c r="B91" t="s">
        <v>245</v>
      </c>
      <c r="C91" t="s">
        <v>246</v>
      </c>
      <c r="D91">
        <v>52660107</v>
      </c>
      <c r="E91" s="7">
        <v>145437792</v>
      </c>
      <c r="F91" t="s">
        <v>40</v>
      </c>
      <c r="G91" t="s">
        <v>5</v>
      </c>
      <c r="H91">
        <v>68</v>
      </c>
      <c r="I91" t="s">
        <v>6</v>
      </c>
      <c r="J91">
        <v>-0.25</v>
      </c>
      <c r="K91">
        <v>71.404395801325364</v>
      </c>
      <c r="L91">
        <f ca="1">(-1*J91/12*100/2)+K91</f>
        <v>72.446062467992036</v>
      </c>
    </row>
    <row r="92" spans="1:12" x14ac:dyDescent="0.3">
      <c r="A92" t="s">
        <v>7</v>
      </c>
      <c r="B92" t="s">
        <v>307</v>
      </c>
      <c r="C92" t="s">
        <v>308</v>
      </c>
      <c r="D92">
        <v>346375108</v>
      </c>
      <c r="E92" s="7">
        <v>339675200</v>
      </c>
      <c r="F92" t="s">
        <v>40</v>
      </c>
      <c r="G92" t="s">
        <v>5</v>
      </c>
      <c r="H92">
        <v>69</v>
      </c>
      <c r="I92" t="s">
        <v>6</v>
      </c>
      <c r="J92">
        <v>-0.25</v>
      </c>
      <c r="K92">
        <v>30.614644686296231</v>
      </c>
      <c r="L92">
        <f ca="1">(-1*J92/12*100/2)+K92</f>
        <v>31.656311352962899</v>
      </c>
    </row>
    <row r="93" spans="1:12" x14ac:dyDescent="0.3">
      <c r="A93" t="s">
        <v>7</v>
      </c>
      <c r="B93" t="s">
        <v>195</v>
      </c>
      <c r="C93" t="s">
        <v>196</v>
      </c>
      <c r="D93">
        <v>19777101</v>
      </c>
      <c r="E93" s="7">
        <v>151118800</v>
      </c>
      <c r="F93" t="s">
        <v>4</v>
      </c>
      <c r="G93" t="s">
        <v>5</v>
      </c>
      <c r="H93">
        <v>78</v>
      </c>
      <c r="I93" t="s">
        <v>6</v>
      </c>
      <c r="J93">
        <v>-0.25</v>
      </c>
      <c r="K93">
        <v>89.041630071645869</v>
      </c>
      <c r="L93">
        <f ca="1">(-1*J93/12*100/2)+K93</f>
        <v>90.083296738312541</v>
      </c>
    </row>
    <row r="94" spans="1:12" x14ac:dyDescent="0.3">
      <c r="A94" t="s">
        <v>7</v>
      </c>
      <c r="B94" t="s">
        <v>173</v>
      </c>
      <c r="C94" t="s">
        <v>174</v>
      </c>
      <c r="D94">
        <v>528872104</v>
      </c>
      <c r="E94" s="7">
        <v>357938496</v>
      </c>
      <c r="F94" t="s">
        <v>155</v>
      </c>
      <c r="G94" t="s">
        <v>5</v>
      </c>
      <c r="H94">
        <v>81</v>
      </c>
      <c r="I94" t="s">
        <v>6</v>
      </c>
      <c r="J94">
        <v>-0.25</v>
      </c>
      <c r="K94">
        <v>109.63811279767106</v>
      </c>
      <c r="L94">
        <f ca="1">(-1*J94/12*100/2)+K94</f>
        <v>110.67977946433773</v>
      </c>
    </row>
    <row r="95" spans="1:12" x14ac:dyDescent="0.3">
      <c r="A95" t="s">
        <v>25</v>
      </c>
      <c r="B95" t="s">
        <v>138</v>
      </c>
      <c r="C95" t="s">
        <v>139</v>
      </c>
      <c r="D95" t="s">
        <v>140</v>
      </c>
      <c r="E95" s="7">
        <v>58319808</v>
      </c>
      <c r="F95" t="s">
        <v>4</v>
      </c>
      <c r="G95" t="s">
        <v>5</v>
      </c>
      <c r="H95">
        <v>82</v>
      </c>
      <c r="I95" t="s">
        <v>6</v>
      </c>
      <c r="J95">
        <v>-0.25</v>
      </c>
      <c r="K95">
        <v>124.30473345311965</v>
      </c>
      <c r="L95">
        <f ca="1">(-1*J95/12*100/2)+K95</f>
        <v>125.34640011978632</v>
      </c>
    </row>
    <row r="96" spans="1:12" x14ac:dyDescent="0.3">
      <c r="A96" t="s">
        <v>25</v>
      </c>
      <c r="B96" t="s">
        <v>276</v>
      </c>
      <c r="C96" t="s">
        <v>277</v>
      </c>
      <c r="D96" t="s">
        <v>278</v>
      </c>
      <c r="E96" s="7">
        <v>134188600</v>
      </c>
      <c r="F96" t="s">
        <v>4</v>
      </c>
      <c r="G96" t="s">
        <v>5</v>
      </c>
      <c r="H96">
        <v>87</v>
      </c>
      <c r="I96" t="s">
        <v>6</v>
      </c>
      <c r="J96">
        <v>-0.25</v>
      </c>
      <c r="K96">
        <v>59.13307927604378</v>
      </c>
      <c r="L96">
        <f ca="1">(-1*J96/12*100/2)+K96</f>
        <v>60.174745942710445</v>
      </c>
    </row>
    <row r="97" spans="1:12" x14ac:dyDescent="0.3">
      <c r="A97" t="s">
        <v>69</v>
      </c>
      <c r="B97" t="s">
        <v>252</v>
      </c>
      <c r="C97" t="s">
        <v>253</v>
      </c>
      <c r="D97" t="s">
        <v>254</v>
      </c>
      <c r="E97" s="7">
        <v>191410400</v>
      </c>
      <c r="F97" t="s">
        <v>255</v>
      </c>
      <c r="G97" t="s">
        <v>5</v>
      </c>
      <c r="H97">
        <v>93</v>
      </c>
      <c r="I97" t="s">
        <v>6</v>
      </c>
      <c r="J97">
        <v>-0.25</v>
      </c>
      <c r="K97">
        <v>67.983825742904131</v>
      </c>
      <c r="L97">
        <f ca="1">(-1*J97/12*100/2)+K97</f>
        <v>69.025492409570802</v>
      </c>
    </row>
    <row r="98" spans="1:12" x14ac:dyDescent="0.3">
      <c r="A98" t="s">
        <v>7</v>
      </c>
      <c r="B98" t="s">
        <v>241</v>
      </c>
      <c r="C98" t="s">
        <v>242</v>
      </c>
      <c r="D98" t="s">
        <v>243</v>
      </c>
      <c r="E98" s="7">
        <v>148679504</v>
      </c>
      <c r="F98" t="s">
        <v>244</v>
      </c>
      <c r="G98" t="s">
        <v>5</v>
      </c>
      <c r="H98">
        <v>95</v>
      </c>
      <c r="I98" t="s">
        <v>6</v>
      </c>
      <c r="J98">
        <v>-0.25</v>
      </c>
      <c r="K98">
        <v>71.779218112334163</v>
      </c>
      <c r="L98">
        <f ca="1">(-1*J98/12*100/2)+K98</f>
        <v>72.820884779000835</v>
      </c>
    </row>
    <row r="99" spans="1:12" x14ac:dyDescent="0.3">
      <c r="A99" t="s">
        <v>7</v>
      </c>
      <c r="B99" t="s">
        <v>256</v>
      </c>
      <c r="C99" t="s">
        <v>257</v>
      </c>
      <c r="D99">
        <v>12423109</v>
      </c>
      <c r="E99" s="7">
        <v>91976712</v>
      </c>
      <c r="F99" t="s">
        <v>155</v>
      </c>
      <c r="G99" t="s">
        <v>5</v>
      </c>
      <c r="H99">
        <v>99</v>
      </c>
      <c r="I99" t="s">
        <v>6</v>
      </c>
      <c r="J99">
        <v>-0.25</v>
      </c>
      <c r="K99">
        <v>66.672530737330035</v>
      </c>
      <c r="L99">
        <f ca="1">(-1*J99/12*100/2)+K99</f>
        <v>67.714197403996707</v>
      </c>
    </row>
    <row r="100" spans="1:12" x14ac:dyDescent="0.3">
      <c r="A100" t="s">
        <v>7</v>
      </c>
      <c r="B100" t="s">
        <v>15</v>
      </c>
      <c r="C100" t="s">
        <v>16</v>
      </c>
      <c r="D100" t="s">
        <v>17</v>
      </c>
      <c r="E100" s="7">
        <v>48912248</v>
      </c>
      <c r="F100" t="s">
        <v>18</v>
      </c>
      <c r="G100" t="s">
        <v>5</v>
      </c>
      <c r="H100">
        <v>24</v>
      </c>
      <c r="I100" t="s">
        <v>6</v>
      </c>
      <c r="J100" t="s">
        <v>319</v>
      </c>
      <c r="K100">
        <v>158.90801366785965</v>
      </c>
      <c r="L100" t="e">
        <f ca="1">(-1*J100/12*100/2)+K100</f>
        <v>#VALUE!</v>
      </c>
    </row>
    <row r="101" spans="1:12" x14ac:dyDescent="0.3">
      <c r="A101" t="s">
        <v>7</v>
      </c>
      <c r="B101" t="s">
        <v>8</v>
      </c>
      <c r="C101" t="s">
        <v>9</v>
      </c>
      <c r="D101" t="s">
        <v>10</v>
      </c>
      <c r="E101" s="7">
        <v>54109500</v>
      </c>
      <c r="F101" t="s">
        <v>11</v>
      </c>
      <c r="G101" t="s">
        <v>5</v>
      </c>
      <c r="H101">
        <v>39</v>
      </c>
      <c r="I101" t="s">
        <v>6</v>
      </c>
      <c r="J101" t="s">
        <v>319</v>
      </c>
      <c r="K101">
        <v>170.69164271881667</v>
      </c>
      <c r="L101" t="e">
        <f ca="1">(-1*J101/12*100/2)+K101</f>
        <v>#VALUE!</v>
      </c>
    </row>
    <row r="102" spans="1:12" x14ac:dyDescent="0.3">
      <c r="A102" t="s">
        <v>25</v>
      </c>
      <c r="B102" t="s">
        <v>62</v>
      </c>
      <c r="C102" t="s">
        <v>63</v>
      </c>
      <c r="D102" t="s">
        <v>64</v>
      </c>
      <c r="E102" s="7">
        <v>126116704</v>
      </c>
      <c r="F102" t="s">
        <v>65</v>
      </c>
      <c r="G102" t="s">
        <v>5</v>
      </c>
      <c r="H102">
        <v>49</v>
      </c>
      <c r="I102" t="s">
        <v>6</v>
      </c>
      <c r="J102" t="s">
        <v>319</v>
      </c>
      <c r="K102">
        <v>96.077284673796271</v>
      </c>
      <c r="L102" t="e">
        <f ca="1">(-1*J102/12*100/2)+K102</f>
        <v>#VALUE!</v>
      </c>
    </row>
    <row r="103" spans="1:12" x14ac:dyDescent="0.3">
      <c r="A103" t="s">
        <v>25</v>
      </c>
      <c r="B103" t="s">
        <v>41</v>
      </c>
      <c r="C103" t="s">
        <v>42</v>
      </c>
      <c r="D103" t="s">
        <v>43</v>
      </c>
      <c r="E103" s="7">
        <v>60432752</v>
      </c>
      <c r="F103" t="s">
        <v>44</v>
      </c>
      <c r="G103" t="s">
        <v>5</v>
      </c>
      <c r="H103">
        <v>57</v>
      </c>
      <c r="I103" t="s">
        <v>6</v>
      </c>
      <c r="J103" t="s">
        <v>319</v>
      </c>
      <c r="K103">
        <v>130.02897420833924</v>
      </c>
      <c r="L103" t="e">
        <f ca="1">(-1*J103/12*100/2)+K103</f>
        <v>#VALUE!</v>
      </c>
    </row>
    <row r="104" spans="1:12" x14ac:dyDescent="0.3">
      <c r="A104" t="s">
        <v>7</v>
      </c>
      <c r="B104" t="s">
        <v>109</v>
      </c>
      <c r="C104" t="s">
        <v>110</v>
      </c>
      <c r="D104" t="s">
        <v>111</v>
      </c>
      <c r="E104" s="7">
        <v>440281792</v>
      </c>
      <c r="F104" t="s">
        <v>112</v>
      </c>
      <c r="G104" t="s">
        <v>5</v>
      </c>
      <c r="H104">
        <v>62</v>
      </c>
      <c r="I104" t="s">
        <v>6</v>
      </c>
      <c r="J104" t="s">
        <v>319</v>
      </c>
      <c r="K104">
        <v>28.400987327622012</v>
      </c>
      <c r="L104" t="e">
        <f ca="1">(-1*J104/12*100/2)+K104</f>
        <v>#VALUE!</v>
      </c>
    </row>
    <row r="105" spans="1:12" x14ac:dyDescent="0.3">
      <c r="A105" t="s">
        <v>69</v>
      </c>
      <c r="B105" t="s">
        <v>75</v>
      </c>
      <c r="C105" t="s">
        <v>76</v>
      </c>
      <c r="D105">
        <v>277461109</v>
      </c>
      <c r="E105" s="7">
        <v>379361504</v>
      </c>
      <c r="F105" t="s">
        <v>77</v>
      </c>
      <c r="G105" t="s">
        <v>5</v>
      </c>
      <c r="H105">
        <v>84</v>
      </c>
      <c r="I105" t="s">
        <v>6</v>
      </c>
      <c r="J105" t="s">
        <v>319</v>
      </c>
      <c r="K105">
        <v>78.632953795022971</v>
      </c>
      <c r="L105" t="e">
        <f ca="1">(-1*J105/12*100/2)+K105</f>
        <v>#VALUE!</v>
      </c>
    </row>
    <row r="106" spans="1:12" x14ac:dyDescent="0.3">
      <c r="A106" t="s">
        <v>7</v>
      </c>
      <c r="B106" t="s">
        <v>34</v>
      </c>
      <c r="C106" t="s">
        <v>35</v>
      </c>
      <c r="D106" t="s">
        <v>36</v>
      </c>
      <c r="E106" s="7">
        <v>46842352</v>
      </c>
      <c r="F106" t="s">
        <v>37</v>
      </c>
      <c r="G106" t="s">
        <v>5</v>
      </c>
      <c r="H106">
        <v>94</v>
      </c>
      <c r="I106" t="s">
        <v>6</v>
      </c>
      <c r="J106" t="s">
        <v>319</v>
      </c>
      <c r="K106">
        <v>144.47343074410009</v>
      </c>
      <c r="L106" t="e">
        <f ca="1">(-1*J106/12*100/2)+K106</f>
        <v>#VALUE!</v>
      </c>
    </row>
  </sheetData>
  <sortState ref="A7:L106">
    <sortCondition ref="J7:J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wes</cp:lastModifiedBy>
  <dcterms:created xsi:type="dcterms:W3CDTF">2011-10-11T18:18:59Z</dcterms:created>
  <dcterms:modified xsi:type="dcterms:W3CDTF">2011-10-12T01:42:07Z</dcterms:modified>
</cp:coreProperties>
</file>